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20147\Desktop\請求書\"/>
    </mc:Choice>
  </mc:AlternateContent>
  <xr:revisionPtr revIDLastSave="0" documentId="13_ncr:1_{6B560A47-453D-47A9-B73B-E8D05B75F3E0}" xr6:coauthVersionLast="47" xr6:coauthVersionMax="47" xr10:uidLastSave="{00000000-0000-0000-0000-000000000000}"/>
  <bookViews>
    <workbookView xWindow="-108" yWindow="-108" windowWidth="30936" windowHeight="17040" xr2:uid="{00000000-000D-0000-FFFF-FFFF00000000}"/>
  </bookViews>
  <sheets>
    <sheet name="入力シート" sheetId="8" r:id="rId1"/>
    <sheet name="請求書（一般）" sheetId="7" r:id="rId2"/>
    <sheet name="入力サンプル" sheetId="23" r:id="rId3"/>
    <sheet name="入力サンプル （別紙明細とする場合）　" sheetId="24" r:id="rId4"/>
    <sheet name="更新履歴" sheetId="21" r:id="rId5"/>
  </sheets>
  <definedNames>
    <definedName name="_xlnm.Print_Area" localSheetId="1">'請求書（一般）'!$A$1:$AU$84</definedName>
    <definedName name="_xlnm.Print_Area" localSheetId="2">入力サンプル!$A$1:$AU$84</definedName>
    <definedName name="_xlnm.Print_Area" localSheetId="3">'入力サンプル （別紙明細とする場合）　'!$A$1:$AU$84</definedName>
    <definedName name="_xlnm.Print_Area" localSheetId="0">入力シート!$A$1:$AH$42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 i="7" l="1"/>
  <c r="Z11" i="7"/>
  <c r="X11" i="7"/>
  <c r="W11" i="7"/>
  <c r="V11" i="7"/>
  <c r="T11" i="7"/>
  <c r="S11" i="7"/>
  <c r="R11" i="7"/>
  <c r="Q11" i="7"/>
  <c r="AI34" i="7"/>
  <c r="AO33" i="24"/>
  <c r="AM31" i="7" l="1"/>
  <c r="AM27" i="7"/>
  <c r="AM17" i="7"/>
  <c r="AM15" i="7"/>
  <c r="AM57" i="7" s="1"/>
  <c r="AM23" i="24"/>
  <c r="AM25" i="24"/>
  <c r="AM27" i="24"/>
  <c r="AM29" i="24"/>
  <c r="B9" i="7"/>
  <c r="A11" i="7" s="1"/>
  <c r="A53" i="7" s="1"/>
  <c r="C9" i="7"/>
  <c r="D9" i="7"/>
  <c r="E9" i="7"/>
  <c r="F9" i="7"/>
  <c r="G9" i="7"/>
  <c r="H9" i="7"/>
  <c r="I9" i="7"/>
  <c r="J9" i="7"/>
  <c r="K9" i="7"/>
  <c r="L9" i="7"/>
  <c r="M9" i="7"/>
  <c r="N9" i="7"/>
  <c r="N69" i="24" l="1"/>
  <c r="N69" i="23"/>
  <c r="G69" i="23"/>
  <c r="G69" i="24"/>
  <c r="AM29" i="7" l="1"/>
  <c r="AA73" i="24"/>
  <c r="AA71" i="24"/>
  <c r="AA69" i="24"/>
  <c r="AA67" i="24"/>
  <c r="AA65" i="24"/>
  <c r="AA63" i="24"/>
  <c r="AA61" i="24"/>
  <c r="AA59" i="24"/>
  <c r="AA57" i="24"/>
  <c r="AA73" i="23"/>
  <c r="AA71" i="23"/>
  <c r="AA69" i="23"/>
  <c r="AA67" i="23"/>
  <c r="AA65" i="23"/>
  <c r="AA63" i="23"/>
  <c r="AA61" i="23"/>
  <c r="AA59" i="23"/>
  <c r="AA57" i="23"/>
  <c r="AA73" i="7"/>
  <c r="AA71" i="7"/>
  <c r="AA69" i="7"/>
  <c r="AA67" i="7"/>
  <c r="AA65" i="7"/>
  <c r="AA63" i="7"/>
  <c r="AA61" i="7"/>
  <c r="AA59" i="7"/>
  <c r="AA57" i="7"/>
  <c r="AB57" i="7"/>
  <c r="AD57" i="7"/>
  <c r="AF57" i="7"/>
  <c r="AF58" i="7"/>
  <c r="Q73" i="24"/>
  <c r="Q71" i="24"/>
  <c r="Q69" i="24"/>
  <c r="Q67" i="24"/>
  <c r="Q65" i="24"/>
  <c r="Q63" i="24"/>
  <c r="Q61" i="24"/>
  <c r="Q59" i="24"/>
  <c r="Q57" i="24"/>
  <c r="N69" i="7" l="1"/>
  <c r="G69" i="7"/>
  <c r="AM59" i="24"/>
  <c r="AF74" i="24"/>
  <c r="AF73" i="24"/>
  <c r="AD73" i="24"/>
  <c r="AB73" i="24"/>
  <c r="D73" i="24"/>
  <c r="AF72" i="24"/>
  <c r="AM71" i="24"/>
  <c r="AF71" i="24"/>
  <c r="AD71" i="24"/>
  <c r="AB71" i="24"/>
  <c r="J71" i="24"/>
  <c r="D71" i="24"/>
  <c r="AF70" i="24"/>
  <c r="E70" i="24"/>
  <c r="C70" i="24"/>
  <c r="A70" i="24"/>
  <c r="AF69" i="24"/>
  <c r="AD69" i="24"/>
  <c r="AB69" i="24"/>
  <c r="J69" i="24"/>
  <c r="E69" i="24"/>
  <c r="C69" i="24"/>
  <c r="A69" i="24"/>
  <c r="AF68" i="24"/>
  <c r="AF67" i="24"/>
  <c r="AD67" i="24"/>
  <c r="AB67" i="24"/>
  <c r="AF66" i="24"/>
  <c r="AF65" i="24"/>
  <c r="AD65" i="24"/>
  <c r="AB65" i="24"/>
  <c r="AF64" i="24"/>
  <c r="AM63" i="24"/>
  <c r="AF63" i="24"/>
  <c r="AD63" i="24"/>
  <c r="AB63" i="24"/>
  <c r="AF62" i="24"/>
  <c r="AF61" i="24"/>
  <c r="AD61" i="24"/>
  <c r="AB61" i="24"/>
  <c r="AF60" i="24"/>
  <c r="AF59" i="24"/>
  <c r="AD59" i="24"/>
  <c r="AB59" i="24"/>
  <c r="AF58" i="24"/>
  <c r="AF57" i="24"/>
  <c r="AD57" i="24"/>
  <c r="AB57" i="24"/>
  <c r="AQ53" i="24"/>
  <c r="AO53" i="24"/>
  <c r="AJ53" i="24"/>
  <c r="AH53" i="24"/>
  <c r="AA53" i="24"/>
  <c r="Z53" i="24"/>
  <c r="X53" i="24"/>
  <c r="W53" i="24"/>
  <c r="V53" i="24"/>
  <c r="T53" i="24"/>
  <c r="S53" i="24"/>
  <c r="R53" i="24"/>
  <c r="Q53" i="24"/>
  <c r="AH52" i="24"/>
  <c r="AH51" i="24"/>
  <c r="N51" i="24"/>
  <c r="M51" i="24"/>
  <c r="L51" i="24"/>
  <c r="K51" i="24"/>
  <c r="J51" i="24"/>
  <c r="I51" i="24"/>
  <c r="H51" i="24"/>
  <c r="G51" i="24"/>
  <c r="F51" i="24"/>
  <c r="E51" i="24"/>
  <c r="D51" i="24"/>
  <c r="C51" i="24"/>
  <c r="B51" i="24"/>
  <c r="AH50" i="24"/>
  <c r="AH49" i="24"/>
  <c r="AU46" i="24"/>
  <c r="AT46" i="24"/>
  <c r="AS46" i="24"/>
  <c r="AR46" i="24"/>
  <c r="AQ46" i="24"/>
  <c r="AP46" i="24"/>
  <c r="AO46" i="24"/>
  <c r="AN46" i="24"/>
  <c r="AC43" i="24"/>
  <c r="AO35" i="24"/>
  <c r="AO77" i="24" s="1"/>
  <c r="AI35" i="24"/>
  <c r="AI77" i="24" s="1"/>
  <c r="AO34" i="24"/>
  <c r="AO76" i="24" s="1"/>
  <c r="AI34" i="24"/>
  <c r="AI76" i="24" s="1"/>
  <c r="AO75" i="24"/>
  <c r="AM31" i="24"/>
  <c r="AM73" i="24" s="1"/>
  <c r="AM69" i="24"/>
  <c r="AM67" i="24"/>
  <c r="AM65" i="24"/>
  <c r="AM21" i="24"/>
  <c r="AM19" i="24"/>
  <c r="AM61" i="24" s="1"/>
  <c r="AM57" i="24"/>
  <c r="A9" i="24"/>
  <c r="A51" i="24" s="1"/>
  <c r="AN4" i="24"/>
  <c r="D73" i="23"/>
  <c r="J71" i="23"/>
  <c r="D71" i="23"/>
  <c r="E70" i="23"/>
  <c r="C70" i="23"/>
  <c r="A70" i="23"/>
  <c r="J69" i="23"/>
  <c r="E69" i="23"/>
  <c r="C69" i="23"/>
  <c r="A69" i="23"/>
  <c r="E70" i="7"/>
  <c r="C70" i="7"/>
  <c r="A70" i="7"/>
  <c r="E69" i="7"/>
  <c r="C69" i="7"/>
  <c r="AF74" i="23"/>
  <c r="AF73" i="23"/>
  <c r="AD73" i="23"/>
  <c r="AB73" i="23"/>
  <c r="Q73" i="23"/>
  <c r="AF72" i="23"/>
  <c r="AF71" i="23"/>
  <c r="AD71" i="23"/>
  <c r="AB71" i="23"/>
  <c r="Q71" i="23"/>
  <c r="AF70" i="23"/>
  <c r="AF69" i="23"/>
  <c r="AD69" i="23"/>
  <c r="AB69" i="23"/>
  <c r="Q69" i="23"/>
  <c r="AF68" i="23"/>
  <c r="AF67" i="23"/>
  <c r="AD67" i="23"/>
  <c r="AB67" i="23"/>
  <c r="Q67" i="23"/>
  <c r="AF66" i="23"/>
  <c r="AM65" i="23"/>
  <c r="AF65" i="23"/>
  <c r="AD65" i="23"/>
  <c r="AB65" i="23"/>
  <c r="Q65" i="23"/>
  <c r="AF64" i="23"/>
  <c r="AF63" i="23"/>
  <c r="AD63" i="23"/>
  <c r="AB63" i="23"/>
  <c r="Q63" i="23"/>
  <c r="AF62" i="23"/>
  <c r="AF61" i="23"/>
  <c r="AD61" i="23"/>
  <c r="AB61" i="23"/>
  <c r="Q61" i="23"/>
  <c r="AF60" i="23"/>
  <c r="AF59" i="23"/>
  <c r="AD59" i="23"/>
  <c r="AB59" i="23"/>
  <c r="Q59" i="23"/>
  <c r="AF58" i="23"/>
  <c r="AF57" i="23"/>
  <c r="AD57" i="23"/>
  <c r="AB57" i="23"/>
  <c r="Q57" i="23"/>
  <c r="AQ53" i="23"/>
  <c r="AO53" i="23"/>
  <c r="AN46" i="23"/>
  <c r="AO34" i="23"/>
  <c r="AO76" i="23" s="1"/>
  <c r="AI34" i="23"/>
  <c r="AI76" i="23" s="1"/>
  <c r="AO33" i="23"/>
  <c r="AO75" i="23" s="1"/>
  <c r="AM31" i="23"/>
  <c r="AM73" i="23" s="1"/>
  <c r="AM29" i="23"/>
  <c r="AM71" i="23" s="1"/>
  <c r="AM27" i="23"/>
  <c r="AM69" i="23" s="1"/>
  <c r="AM25" i="23"/>
  <c r="AM67" i="23" s="1"/>
  <c r="AM23" i="23"/>
  <c r="AM21" i="23"/>
  <c r="AM63" i="23" s="1"/>
  <c r="AM19" i="23"/>
  <c r="AM61" i="23" s="1"/>
  <c r="AM59" i="23"/>
  <c r="AM15" i="23"/>
  <c r="AM57" i="23" s="1"/>
  <c r="AJ53" i="23"/>
  <c r="AH53" i="23"/>
  <c r="AA53" i="23"/>
  <c r="Z53" i="23"/>
  <c r="X53" i="23"/>
  <c r="W53" i="23"/>
  <c r="V53" i="23"/>
  <c r="T53" i="23"/>
  <c r="S53" i="23"/>
  <c r="R53" i="23"/>
  <c r="Q53" i="23"/>
  <c r="AH52" i="23"/>
  <c r="AH51" i="23"/>
  <c r="N51" i="23"/>
  <c r="M51" i="23"/>
  <c r="L51" i="23"/>
  <c r="K51" i="23"/>
  <c r="J51" i="23"/>
  <c r="I51" i="23"/>
  <c r="H51" i="23"/>
  <c r="G51" i="23"/>
  <c r="F51" i="23"/>
  <c r="E51" i="23"/>
  <c r="D51" i="23"/>
  <c r="C51" i="23"/>
  <c r="B51" i="23"/>
  <c r="A9" i="23"/>
  <c r="A51" i="23" s="1"/>
  <c r="AH50" i="23"/>
  <c r="AH49" i="23"/>
  <c r="AU46" i="23"/>
  <c r="AT46" i="23"/>
  <c r="AS46" i="23"/>
  <c r="AR46" i="23"/>
  <c r="AQ46" i="23"/>
  <c r="AP46" i="23"/>
  <c r="AO46" i="23"/>
  <c r="AN4" i="23"/>
  <c r="AC43" i="23"/>
  <c r="Q73" i="7"/>
  <c r="Q71" i="7"/>
  <c r="Q69" i="7"/>
  <c r="Q67" i="7"/>
  <c r="Q65" i="7"/>
  <c r="Q63" i="7"/>
  <c r="Q61" i="7"/>
  <c r="Q59" i="7"/>
  <c r="Q57" i="7"/>
  <c r="AM19" i="7"/>
  <c r="AO33" i="7"/>
  <c r="AM21" i="7"/>
  <c r="AM23" i="7"/>
  <c r="AM25" i="7"/>
  <c r="AB73" i="7"/>
  <c r="AB71" i="7"/>
  <c r="AB69" i="7"/>
  <c r="AB67" i="7"/>
  <c r="AB65" i="7"/>
  <c r="AB63" i="7"/>
  <c r="AB61" i="7"/>
  <c r="AB59" i="7"/>
  <c r="N51" i="7"/>
  <c r="M51" i="7"/>
  <c r="L51" i="7"/>
  <c r="K51" i="7"/>
  <c r="J51" i="7"/>
  <c r="I51" i="7"/>
  <c r="H51" i="7"/>
  <c r="G51" i="7"/>
  <c r="F51" i="7"/>
  <c r="E51" i="7"/>
  <c r="D51" i="7"/>
  <c r="C51" i="7"/>
  <c r="B51" i="7"/>
  <c r="A9" i="7"/>
  <c r="A51" i="7" s="1"/>
  <c r="AO34" i="7" l="1"/>
  <c r="AO76" i="7" s="1"/>
  <c r="AO75" i="7"/>
  <c r="AM37" i="24"/>
  <c r="AM79" i="24" s="1"/>
  <c r="AO35" i="23"/>
  <c r="AO77" i="23" s="1"/>
  <c r="AI35" i="23"/>
  <c r="AI77" i="23" s="1"/>
  <c r="AE1" i="7"/>
  <c r="AC43" i="7" s="1"/>
  <c r="X53" i="7"/>
  <c r="W53" i="7"/>
  <c r="V53" i="7"/>
  <c r="T53" i="7"/>
  <c r="S53" i="7"/>
  <c r="R53" i="7"/>
  <c r="Q53" i="7"/>
  <c r="AA53" i="7"/>
  <c r="Z53" i="7"/>
  <c r="D32" i="7"/>
  <c r="D71" i="7" s="1"/>
  <c r="AN46" i="7"/>
  <c r="AU4" i="7"/>
  <c r="AU46" i="7" s="1"/>
  <c r="AT4" i="7"/>
  <c r="AT46" i="7" s="1"/>
  <c r="AS4" i="7"/>
  <c r="AS46" i="7" s="1"/>
  <c r="AR4" i="7"/>
  <c r="AR46" i="7" s="1"/>
  <c r="AQ4" i="7"/>
  <c r="AQ46" i="7" s="1"/>
  <c r="AP4" i="7"/>
  <c r="AP46" i="7" s="1"/>
  <c r="AO4" i="7"/>
  <c r="AO46" i="7" s="1"/>
  <c r="AN4" i="7"/>
  <c r="AJ21" i="8"/>
  <c r="D34" i="7"/>
  <c r="D73" i="7" s="1"/>
  <c r="J32" i="7"/>
  <c r="J71" i="7" s="1"/>
  <c r="J30" i="7"/>
  <c r="J69" i="7" s="1"/>
  <c r="A30" i="7"/>
  <c r="A69" i="7" s="1"/>
  <c r="AH10" i="7"/>
  <c r="AH52" i="7" s="1"/>
  <c r="AH8" i="7"/>
  <c r="AH50" i="7" s="1"/>
  <c r="AO11" i="7"/>
  <c r="AO53" i="7" s="1"/>
  <c r="AH11" i="7"/>
  <c r="AH53" i="7" s="1"/>
  <c r="AQ11" i="7"/>
  <c r="AQ53" i="7" s="1"/>
  <c r="AJ11" i="7"/>
  <c r="AJ53" i="7" s="1"/>
  <c r="AH9" i="7"/>
  <c r="AH51" i="7" s="1"/>
  <c r="AH7" i="7"/>
  <c r="AH49" i="7" s="1"/>
  <c r="A7" i="7"/>
  <c r="A49" i="7" s="1"/>
  <c r="AM73" i="7"/>
  <c r="AM67" i="7"/>
  <c r="AM65" i="7"/>
  <c r="AM63" i="7"/>
  <c r="AM61" i="7"/>
  <c r="AM59" i="7"/>
  <c r="AF74" i="7"/>
  <c r="AF73" i="7"/>
  <c r="AD73" i="7"/>
  <c r="AF72" i="7"/>
  <c r="AF71" i="7"/>
  <c r="AD71" i="7"/>
  <c r="AF70" i="7"/>
  <c r="AF69" i="7"/>
  <c r="AD69" i="7"/>
  <c r="AF68" i="7"/>
  <c r="AF67" i="7"/>
  <c r="AD67" i="7"/>
  <c r="AF66" i="7"/>
  <c r="AF65" i="7"/>
  <c r="AD65" i="7"/>
  <c r="AF64" i="7"/>
  <c r="AF63" i="7"/>
  <c r="AD63" i="7"/>
  <c r="AF62" i="7"/>
  <c r="AF61" i="7"/>
  <c r="AD61" i="7"/>
  <c r="AF60" i="7"/>
  <c r="AF59" i="7"/>
  <c r="AD59" i="7"/>
  <c r="AM69" i="7" l="1"/>
  <c r="AI76" i="7"/>
  <c r="AM71" i="7"/>
  <c r="AI35" i="7"/>
  <c r="AI77" i="7" s="1"/>
  <c r="AO35" i="7"/>
  <c r="AM37" i="7" s="1"/>
  <c r="AM37" i="23"/>
  <c r="AM79" i="23" s="1"/>
  <c r="AO77" i="7" l="1"/>
  <c r="AM79" i="7"/>
</calcChain>
</file>

<file path=xl/sharedStrings.xml><?xml version="1.0" encoding="utf-8"?>
<sst xmlns="http://schemas.openxmlformats.org/spreadsheetml/2006/main" count="362" uniqueCount="116">
  <si>
    <t>取引先コード</t>
    <rPh sb="0" eb="2">
      <t>トリヒキ</t>
    </rPh>
    <rPh sb="2" eb="3">
      <t>サキ</t>
    </rPh>
    <phoneticPr fontId="2"/>
  </si>
  <si>
    <t>　会社名</t>
    <rPh sb="1" eb="4">
      <t>カイシャメイ</t>
    </rPh>
    <phoneticPr fontId="2"/>
  </si>
  <si>
    <t>単位</t>
    <rPh sb="0" eb="2">
      <t>タンイ</t>
    </rPh>
    <phoneticPr fontId="2"/>
  </si>
  <si>
    <t>摘　　　　　　　　　　要</t>
    <rPh sb="0" eb="1">
      <t>テキ</t>
    </rPh>
    <rPh sb="11" eb="12">
      <t>ヨウ</t>
    </rPh>
    <phoneticPr fontId="2"/>
  </si>
  <si>
    <t>（上段）　単　　価</t>
    <rPh sb="1" eb="3">
      <t>ジョウダン</t>
    </rPh>
    <rPh sb="5" eb="6">
      <t>タン</t>
    </rPh>
    <rPh sb="8" eb="9">
      <t>アタイ</t>
    </rPh>
    <phoneticPr fontId="2"/>
  </si>
  <si>
    <t>（下段）　数　　量</t>
    <rPh sb="1" eb="3">
      <t>ゲダン</t>
    </rPh>
    <rPh sb="5" eb="6">
      <t>カズ</t>
    </rPh>
    <rPh sb="8" eb="9">
      <t>リョウ</t>
    </rPh>
    <phoneticPr fontId="2"/>
  </si>
  <si>
    <t>金　　　　　　　　　　額</t>
    <rPh sb="0" eb="1">
      <t>キン</t>
    </rPh>
    <rPh sb="11" eb="12">
      <t>ガク</t>
    </rPh>
    <phoneticPr fontId="2"/>
  </si>
  <si>
    <t>請　求　金　額</t>
    <rPh sb="0" eb="1">
      <t>ショウ</t>
    </rPh>
    <rPh sb="2" eb="3">
      <t>モトム</t>
    </rPh>
    <rPh sb="4" eb="5">
      <t>カネ</t>
    </rPh>
    <rPh sb="6" eb="7">
      <t>ガク</t>
    </rPh>
    <phoneticPr fontId="2"/>
  </si>
  <si>
    <t>記入上の注意事項</t>
    <rPh sb="0" eb="2">
      <t>キニュウ</t>
    </rPh>
    <rPh sb="2" eb="3">
      <t>ジョウ</t>
    </rPh>
    <rPh sb="4" eb="6">
      <t>チュウイ</t>
    </rPh>
    <rPh sb="6" eb="8">
      <t>ジコウ</t>
    </rPh>
    <phoneticPr fontId="2"/>
  </si>
  <si>
    <t>その他請求書の記入に際して御不明の点がございましたら、</t>
    <rPh sb="2" eb="3">
      <t>タ</t>
    </rPh>
    <rPh sb="3" eb="6">
      <t>セイキュウショ</t>
    </rPh>
    <rPh sb="7" eb="9">
      <t>キニュウ</t>
    </rPh>
    <rPh sb="10" eb="11">
      <t>サイ</t>
    </rPh>
    <rPh sb="13" eb="16">
      <t>ゴフメイ</t>
    </rPh>
    <rPh sb="17" eb="18">
      <t>テン</t>
    </rPh>
    <phoneticPr fontId="2"/>
  </si>
  <si>
    <t>承諾なしに第三者へ譲渡しません。</t>
  </si>
  <si>
    <t>本請求に依る債権は、貴社の書面による承諾なしに第三者へ譲渡しません。</t>
    <rPh sb="0" eb="1">
      <t>ホン</t>
    </rPh>
    <rPh sb="1" eb="3">
      <t>セイキュウ</t>
    </rPh>
    <rPh sb="4" eb="5">
      <t>ヨ</t>
    </rPh>
    <rPh sb="6" eb="8">
      <t>サイケン</t>
    </rPh>
    <rPh sb="10" eb="12">
      <t>キシャ</t>
    </rPh>
    <rPh sb="13" eb="15">
      <t>ショメン</t>
    </rPh>
    <rPh sb="18" eb="20">
      <t>ショウダク</t>
    </rPh>
    <rPh sb="23" eb="24">
      <t>ダイ</t>
    </rPh>
    <rPh sb="24" eb="26">
      <t>サンシャ</t>
    </rPh>
    <rPh sb="27" eb="29">
      <t>ジョウト</t>
    </rPh>
    <phoneticPr fontId="2"/>
  </si>
  <si>
    <t>本請求に依る債権は、貴社の書面による</t>
    <rPh sb="0" eb="1">
      <t>ホン</t>
    </rPh>
    <rPh sb="1" eb="3">
      <t>セイキュウ</t>
    </rPh>
    <rPh sb="4" eb="5">
      <t>ヨ</t>
    </rPh>
    <rPh sb="6" eb="8">
      <t>サイケン</t>
    </rPh>
    <rPh sb="10" eb="12">
      <t>キシャ</t>
    </rPh>
    <rPh sb="13" eb="15">
      <t>ショメン</t>
    </rPh>
    <phoneticPr fontId="2"/>
  </si>
  <si>
    <t>検　　　　印</t>
    <rPh sb="0" eb="1">
      <t>ケン</t>
    </rPh>
    <rPh sb="5" eb="6">
      <t>イン</t>
    </rPh>
    <phoneticPr fontId="2"/>
  </si>
  <si>
    <t>１．</t>
    <phoneticPr fontId="2"/>
  </si>
  <si>
    <t>２．</t>
    <phoneticPr fontId="2"/>
  </si>
  <si>
    <t>３．</t>
    <phoneticPr fontId="2"/>
  </si>
  <si>
    <t>㊞</t>
    <phoneticPr fontId="2"/>
  </si>
  <si>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2"/>
  </si>
  <si>
    <t>＜基本項目＞</t>
    <rPh sb="1" eb="3">
      <t>キホン</t>
    </rPh>
    <rPh sb="3" eb="5">
      <t>コウモク</t>
    </rPh>
    <phoneticPr fontId="2"/>
  </si>
  <si>
    <t>御社の情報を入力して下さい。</t>
    <rPh sb="0" eb="2">
      <t>オンシャ</t>
    </rPh>
    <rPh sb="3" eb="5">
      <t>ジョウホウ</t>
    </rPh>
    <rPh sb="6" eb="8">
      <t>ニュウリョク</t>
    </rPh>
    <rPh sb="10" eb="11">
      <t>クダ</t>
    </rPh>
    <phoneticPr fontId="2"/>
  </si>
  <si>
    <t>①住所</t>
    <rPh sb="1" eb="3">
      <t>ジュウショ</t>
    </rPh>
    <phoneticPr fontId="2"/>
  </si>
  <si>
    <t>ゴム印を使用する際は空白で結構です。</t>
    <rPh sb="2" eb="3">
      <t>イン</t>
    </rPh>
    <rPh sb="4" eb="6">
      <t>シヨウ</t>
    </rPh>
    <rPh sb="8" eb="9">
      <t>サイ</t>
    </rPh>
    <rPh sb="10" eb="12">
      <t>クウハク</t>
    </rPh>
    <rPh sb="13" eb="15">
      <t>ケッコウ</t>
    </rPh>
    <phoneticPr fontId="2"/>
  </si>
  <si>
    <t>②会社名</t>
    <rPh sb="1" eb="4">
      <t>カイシャメイ</t>
    </rPh>
    <phoneticPr fontId="2"/>
  </si>
  <si>
    <t>＜請求内容＞</t>
    <rPh sb="1" eb="3">
      <t>セイキュウ</t>
    </rPh>
    <rPh sb="3" eb="5">
      <t>ナイヨウ</t>
    </rPh>
    <phoneticPr fontId="2"/>
  </si>
  <si>
    <t>・『請求書（一般）』シートに直接入力して下さい。</t>
    <rPh sb="2" eb="5">
      <t>セイキュウショ</t>
    </rPh>
    <rPh sb="6" eb="8">
      <t>イッパン</t>
    </rPh>
    <rPh sb="14" eb="16">
      <t>チョクセツ</t>
    </rPh>
    <rPh sb="16" eb="18">
      <t>ニュウリョク</t>
    </rPh>
    <rPh sb="20" eb="21">
      <t>クダ</t>
    </rPh>
    <phoneticPr fontId="2"/>
  </si>
  <si>
    <t>入力項目です。</t>
    <rPh sb="0" eb="2">
      <t>ニュウリョク</t>
    </rPh>
    <rPh sb="2" eb="4">
      <t>コウモク</t>
    </rPh>
    <phoneticPr fontId="2"/>
  </si>
  <si>
    <t>値引き</t>
    <rPh sb="0" eb="2">
      <t>ネビ</t>
    </rPh>
    <phoneticPr fontId="2"/>
  </si>
  <si>
    <t>式</t>
    <rPh sb="0" eb="1">
      <t>シキ</t>
    </rPh>
    <phoneticPr fontId="2"/>
  </si>
  <si>
    <t>生コン</t>
    <rPh sb="0" eb="1">
      <t>ナマ</t>
    </rPh>
    <phoneticPr fontId="2"/>
  </si>
  <si>
    <t>YYYY/MM/DD方式で入力してください。</t>
    <rPh sb="10" eb="12">
      <t>ホウシキ</t>
    </rPh>
    <rPh sb="13" eb="15">
      <t>ニュウリョク</t>
    </rPh>
    <phoneticPr fontId="2"/>
  </si>
  <si>
    <t>支店</t>
    <rPh sb="0" eb="2">
      <t>シテン</t>
    </rPh>
    <phoneticPr fontId="2"/>
  </si>
  <si>
    <t>口座名義</t>
    <rPh sb="0" eb="2">
      <t>コウザ</t>
    </rPh>
    <rPh sb="2" eb="4">
      <t>メイギ</t>
    </rPh>
    <phoneticPr fontId="2"/>
  </si>
  <si>
    <t>③ＴＥＬ</t>
    <phoneticPr fontId="2"/>
  </si>
  <si>
    <t>④ＦＡＸ</t>
    <phoneticPr fontId="2"/>
  </si>
  <si>
    <t>・請求項目が複数枚にわたる場合は、『請求書（一般）』シートをコピーして下さい。</t>
    <rPh sb="1" eb="3">
      <t>セイキュウ</t>
    </rPh>
    <rPh sb="3" eb="5">
      <t>コウモク</t>
    </rPh>
    <rPh sb="6" eb="9">
      <t>フクスウマイ</t>
    </rPh>
    <rPh sb="13" eb="15">
      <t>バアイ</t>
    </rPh>
    <rPh sb="18" eb="21">
      <t>セイキュウショ</t>
    </rPh>
    <rPh sb="22" eb="24">
      <t>イッパン</t>
    </rPh>
    <rPh sb="35" eb="36">
      <t>クダ</t>
    </rPh>
    <phoneticPr fontId="2"/>
  </si>
  <si>
    <t>請求者控</t>
    <rPh sb="0" eb="3">
      <t>セイキュウシャ</t>
    </rPh>
    <rPh sb="3" eb="4">
      <t>ヒカ</t>
    </rPh>
    <phoneticPr fontId="2"/>
  </si>
  <si>
    <t>提出して下さい。</t>
    <phoneticPr fontId="2"/>
  </si>
  <si>
    <t>入力が完了すれば、「請求書（一般）」シートを印刷し、捺印の上、『請求書（正）』を納入場所へ</t>
    <rPh sb="0" eb="2">
      <t>ニュウリョク</t>
    </rPh>
    <rPh sb="3" eb="5">
      <t>カンリョウ</t>
    </rPh>
    <rPh sb="10" eb="13">
      <t>セイキュウショ</t>
    </rPh>
    <rPh sb="14" eb="16">
      <t>イッパン</t>
    </rPh>
    <rPh sb="22" eb="24">
      <t>インサツ</t>
    </rPh>
    <rPh sb="26" eb="28">
      <t>ナツイン</t>
    </rPh>
    <rPh sb="29" eb="30">
      <t>ウエ</t>
    </rPh>
    <phoneticPr fontId="2"/>
  </si>
  <si>
    <t>洋伸建設株式会社　御中</t>
    <rPh sb="0" eb="1">
      <t>ヨウ</t>
    </rPh>
    <rPh sb="1" eb="2">
      <t>シン</t>
    </rPh>
    <rPh sb="2" eb="4">
      <t>ケンセツ</t>
    </rPh>
    <rPh sb="4" eb="6">
      <t>カブシキ</t>
    </rPh>
    <rPh sb="6" eb="8">
      <t>カイシャ</t>
    </rPh>
    <rPh sb="9" eb="11">
      <t>オンチュウ</t>
    </rPh>
    <phoneticPr fontId="2"/>
  </si>
  <si>
    <t>請求書は2枚１組になっていますから、必要事項を入力後、</t>
    <rPh sb="0" eb="3">
      <t>セイキュウショ</t>
    </rPh>
    <rPh sb="5" eb="6">
      <t>マイ</t>
    </rPh>
    <rPh sb="7" eb="8">
      <t>クミ</t>
    </rPh>
    <rPh sb="18" eb="20">
      <t>ヒツヨウ</t>
    </rPh>
    <rPh sb="20" eb="22">
      <t>ジコウ</t>
    </rPh>
    <rPh sb="23" eb="25">
      <t>ニュウリョク</t>
    </rPh>
    <rPh sb="25" eb="26">
      <t>ゴ</t>
    </rPh>
    <phoneticPr fontId="2"/>
  </si>
  <si>
    <t>印刷のうえ、貴社控を除き請求書（正）を1枚提出して下さい。</t>
    <rPh sb="6" eb="8">
      <t>キシャ</t>
    </rPh>
    <rPh sb="8" eb="9">
      <t>ヒカ</t>
    </rPh>
    <rPh sb="10" eb="11">
      <t>ノゾ</t>
    </rPh>
    <rPh sb="12" eb="15">
      <t>セイキュウショ</t>
    </rPh>
    <rPh sb="16" eb="17">
      <t>セイ</t>
    </rPh>
    <rPh sb="21" eb="23">
      <t>テイシュツ</t>
    </rPh>
    <rPh sb="25" eb="26">
      <t>クダ</t>
    </rPh>
    <phoneticPr fontId="2"/>
  </si>
  <si>
    <t>捺印して下さい。</t>
    <rPh sb="0" eb="2">
      <t>ナツイン</t>
    </rPh>
    <rPh sb="4" eb="5">
      <t>クダ</t>
    </rPh>
    <phoneticPr fontId="2"/>
  </si>
  <si>
    <t>会社名欄には、貴社の住所・社名・社印を正確に記入・</t>
    <rPh sb="0" eb="3">
      <t>カイシャメイ</t>
    </rPh>
    <rPh sb="3" eb="4">
      <t>ラン</t>
    </rPh>
    <rPh sb="7" eb="9">
      <t>キシャ</t>
    </rPh>
    <rPh sb="10" eb="12">
      <t>ジュウショ</t>
    </rPh>
    <phoneticPr fontId="2"/>
  </si>
  <si>
    <t>本社総務部にご連絡下さい。</t>
    <rPh sb="0" eb="2">
      <t>ホンシャ</t>
    </rPh>
    <rPh sb="2" eb="4">
      <t>ソウム</t>
    </rPh>
    <rPh sb="4" eb="5">
      <t>ブ</t>
    </rPh>
    <rPh sb="7" eb="9">
      <t>レンラク</t>
    </rPh>
    <rPh sb="9" eb="10">
      <t>クダ</t>
    </rPh>
    <phoneticPr fontId="2"/>
  </si>
  <si>
    <t>請求者→納入場所→営業所→本社</t>
    <rPh sb="0" eb="3">
      <t>セイキュウシャ</t>
    </rPh>
    <rPh sb="4" eb="6">
      <t>ノウニュウ</t>
    </rPh>
    <rPh sb="6" eb="8">
      <t>バショ</t>
    </rPh>
    <rPh sb="9" eb="12">
      <t>エイギョウショ</t>
    </rPh>
    <rPh sb="13" eb="15">
      <t>ホンシャ</t>
    </rPh>
    <phoneticPr fontId="2"/>
  </si>
  <si>
    <t>本</t>
    <rPh sb="0" eb="1">
      <t>ホン</t>
    </rPh>
    <phoneticPr fontId="2"/>
  </si>
  <si>
    <t>社</t>
    <rPh sb="0" eb="1">
      <t>シャ</t>
    </rPh>
    <phoneticPr fontId="2"/>
  </si>
  <si>
    <t>所</t>
    <rPh sb="0" eb="1">
      <t>ショ</t>
    </rPh>
    <phoneticPr fontId="2"/>
  </si>
  <si>
    <t>広島県広島市中区○－○－○</t>
    <rPh sb="0" eb="3">
      <t>ヒロシマケン</t>
    </rPh>
    <rPh sb="3" eb="6">
      <t>ヒロシマシ</t>
    </rPh>
    <rPh sb="6" eb="8">
      <t>ナカク</t>
    </rPh>
    <phoneticPr fontId="2"/>
  </si>
  <si>
    <t>請 　求　 書　（貴 社 控）</t>
    <rPh sb="0" eb="1">
      <t>ショウ</t>
    </rPh>
    <rPh sb="3" eb="4">
      <t>モトム</t>
    </rPh>
    <rPh sb="6" eb="7">
      <t>ショ</t>
    </rPh>
    <rPh sb="9" eb="10">
      <t>タカ</t>
    </rPh>
    <rPh sb="11" eb="12">
      <t>シャ</t>
    </rPh>
    <rPh sb="13" eb="14">
      <t>ヒカエ</t>
    </rPh>
    <phoneticPr fontId="2"/>
  </si>
  <si>
    <t>※必ず入力して下さい</t>
    <rPh sb="1" eb="2">
      <t>カナラ</t>
    </rPh>
    <rPh sb="3" eb="5">
      <t>ニュウリョク</t>
    </rPh>
    <rPh sb="7" eb="8">
      <t>クダ</t>
    </rPh>
    <phoneticPr fontId="2"/>
  </si>
  <si>
    <t>預金種別</t>
    <rPh sb="0" eb="2">
      <t>ヨキン</t>
    </rPh>
    <rPh sb="2" eb="4">
      <t>シュベツ</t>
    </rPh>
    <phoneticPr fontId="2"/>
  </si>
  <si>
    <t>口座番号</t>
    <rPh sb="0" eb="2">
      <t>コウザ</t>
    </rPh>
    <rPh sb="2" eb="4">
      <t>バンゴウ</t>
    </rPh>
    <phoneticPr fontId="2"/>
  </si>
  <si>
    <t>振　込　口　座</t>
    <rPh sb="0" eb="1">
      <t>フ</t>
    </rPh>
    <rPh sb="2" eb="3">
      <t>コミ</t>
    </rPh>
    <rPh sb="4" eb="5">
      <t>グチ</t>
    </rPh>
    <rPh sb="6" eb="7">
      <t>ザ</t>
    </rPh>
    <phoneticPr fontId="2"/>
  </si>
  <si>
    <t>※過去、当社とお取引がございましたら、コードの登録がございます。取引先コードが不明な場合、弊社までお問い合わせ下さい。</t>
    <rPh sb="1" eb="3">
      <t>カコ</t>
    </rPh>
    <rPh sb="4" eb="6">
      <t>トウシャ</t>
    </rPh>
    <rPh sb="8" eb="10">
      <t>トリヒキ</t>
    </rPh>
    <rPh sb="23" eb="25">
      <t>トウロク</t>
    </rPh>
    <rPh sb="32" eb="35">
      <t>トリヒキサキ</t>
    </rPh>
    <rPh sb="39" eb="41">
      <t>フメイ</t>
    </rPh>
    <rPh sb="42" eb="44">
      <t>バアイ</t>
    </rPh>
    <rPh sb="45" eb="47">
      <t>ヘイシャ</t>
    </rPh>
    <rPh sb="50" eb="51">
      <t>ト</t>
    </rPh>
    <rPh sb="52" eb="53">
      <t>ア</t>
    </rPh>
    <rPh sb="55" eb="56">
      <t>クダ</t>
    </rPh>
    <phoneticPr fontId="2"/>
  </si>
  <si>
    <t>尚、新規及び変更の場合は、取引先登録票を作成し、所管部署へ提出して下さい。</t>
    <rPh sb="0" eb="1">
      <t>ナオ</t>
    </rPh>
    <rPh sb="2" eb="4">
      <t>シンキ</t>
    </rPh>
    <rPh sb="4" eb="5">
      <t>オヨ</t>
    </rPh>
    <rPh sb="6" eb="8">
      <t>ヘンコウ</t>
    </rPh>
    <rPh sb="9" eb="11">
      <t>バアイ</t>
    </rPh>
    <rPh sb="13" eb="15">
      <t>トリヒキ</t>
    </rPh>
    <rPh sb="15" eb="16">
      <t>サキ</t>
    </rPh>
    <rPh sb="16" eb="18">
      <t>トウロク</t>
    </rPh>
    <rPh sb="18" eb="19">
      <t>ヒョウ</t>
    </rPh>
    <rPh sb="20" eb="22">
      <t>サクセイ</t>
    </rPh>
    <rPh sb="24" eb="26">
      <t>ショカン</t>
    </rPh>
    <rPh sb="26" eb="28">
      <t>ブショ</t>
    </rPh>
    <rPh sb="29" eb="31">
      <t>テイシュツ</t>
    </rPh>
    <rPh sb="33" eb="34">
      <t>クダ</t>
    </rPh>
    <phoneticPr fontId="2"/>
  </si>
  <si>
    <t>注文書NO．</t>
    <rPh sb="0" eb="3">
      <t>チュウモンショ</t>
    </rPh>
    <phoneticPr fontId="2"/>
  </si>
  <si>
    <t>-</t>
    <phoneticPr fontId="2"/>
  </si>
  <si>
    <t>－</t>
    <phoneticPr fontId="2"/>
  </si>
  <si>
    <t>-</t>
  </si>
  <si>
    <t>工事ｺｰﾄﾞ</t>
    <rPh sb="0" eb="2">
      <t>コウジ</t>
    </rPh>
    <phoneticPr fontId="2"/>
  </si>
  <si>
    <t>管</t>
    <rPh sb="0" eb="1">
      <t>カン</t>
    </rPh>
    <phoneticPr fontId="2"/>
  </si>
  <si>
    <t>取引先コードを入力して下さい。（Ｔ-７ケタ）</t>
    <rPh sb="0" eb="3">
      <t>トリヒキサキ</t>
    </rPh>
    <rPh sb="7" eb="9">
      <t>ニュウリョク</t>
    </rPh>
    <rPh sb="11" eb="12">
      <t>クダ</t>
    </rPh>
    <phoneticPr fontId="2"/>
  </si>
  <si>
    <r>
      <t>注文書による契約がある場合は、４ケタ+３ケタ</t>
    </r>
    <r>
      <rPr>
        <sz val="11"/>
        <rFont val="ＭＳ Ｐゴシック"/>
        <family val="3"/>
        <charset val="128"/>
      </rPr>
      <t>+２ケタ</t>
    </r>
    <r>
      <rPr>
        <sz val="11"/>
        <rFont val="ＭＳ Ｐゴシック"/>
        <family val="3"/>
        <charset val="128"/>
      </rPr>
      <t>の注文番号を入力して下さい。</t>
    </r>
    <rPh sb="0" eb="3">
      <t>チュウモンショ</t>
    </rPh>
    <rPh sb="6" eb="8">
      <t>ケイヤク</t>
    </rPh>
    <rPh sb="11" eb="13">
      <t>バアイ</t>
    </rPh>
    <rPh sb="27" eb="29">
      <t>チュウモン</t>
    </rPh>
    <rPh sb="29" eb="31">
      <t>バンゴウ</t>
    </rPh>
    <rPh sb="32" eb="34">
      <t>ニュウリョク</t>
    </rPh>
    <rPh sb="36" eb="37">
      <t>クダ</t>
    </rPh>
    <phoneticPr fontId="2"/>
  </si>
  <si>
    <t>Ｔ</t>
    <phoneticPr fontId="2"/>
  </si>
  <si>
    <t>普通</t>
    <rPh sb="0" eb="2">
      <t>フツウ</t>
    </rPh>
    <phoneticPr fontId="2"/>
  </si>
  <si>
    <t>　　工事事務所</t>
    <phoneticPr fontId="2"/>
  </si>
  <si>
    <t>⑤納入場所又は</t>
    <rPh sb="1" eb="3">
      <t>ノウニュウ</t>
    </rPh>
    <rPh sb="3" eb="5">
      <t>バショ</t>
    </rPh>
    <phoneticPr fontId="2"/>
  </si>
  <si>
    <t>（納入場所又は工事事務所）</t>
    <rPh sb="1" eb="3">
      <t>ノウニュウ</t>
    </rPh>
    <rPh sb="3" eb="5">
      <t>バショ</t>
    </rPh>
    <rPh sb="5" eb="6">
      <t>マタ</t>
    </rPh>
    <rPh sb="7" eb="9">
      <t>コウジ</t>
    </rPh>
    <rPh sb="9" eb="11">
      <t>ジム</t>
    </rPh>
    <rPh sb="11" eb="12">
      <t>ショ</t>
    </rPh>
    <phoneticPr fontId="2"/>
  </si>
  <si>
    <t>○○ビル○Ｆ</t>
    <phoneticPr fontId="2"/>
  </si>
  <si>
    <t>○○建材株式会社</t>
    <rPh sb="2" eb="4">
      <t>ケンザイ</t>
    </rPh>
    <rPh sb="4" eb="8">
      <t>カブシキガイシャ</t>
    </rPh>
    <phoneticPr fontId="2"/>
  </si>
  <si>
    <t>○○支店</t>
    <rPh sb="2" eb="4">
      <t>シテン</t>
    </rPh>
    <phoneticPr fontId="2"/>
  </si>
  <si>
    <t>082-123-4567</t>
    <phoneticPr fontId="2"/>
  </si>
  <si>
    <t>082-234-5678</t>
    <phoneticPr fontId="2"/>
  </si>
  <si>
    <t>○○銀行</t>
    <rPh sb="2" eb="4">
      <t>ギンコウ</t>
    </rPh>
    <phoneticPr fontId="2"/>
  </si>
  <si>
    <t>※洋伸建設㈱記入</t>
    <rPh sb="1" eb="2">
      <t>ヨウ</t>
    </rPh>
    <rPh sb="2" eb="3">
      <t>シン</t>
    </rPh>
    <rPh sb="3" eb="5">
      <t>ケンセツ</t>
    </rPh>
    <rPh sb="6" eb="8">
      <t>キニュウ</t>
    </rPh>
    <phoneticPr fontId="2"/>
  </si>
  <si>
    <t>請 　求　 書　（ 正 ）</t>
    <phoneticPr fontId="2"/>
  </si>
  <si>
    <t>⑥振込指定口座</t>
    <phoneticPr fontId="2"/>
  </si>
  <si>
    <t>⑦取引先コード</t>
    <rPh sb="1" eb="4">
      <t>トリヒキサキ</t>
    </rPh>
    <phoneticPr fontId="2"/>
  </si>
  <si>
    <t>⑧注文番号</t>
    <rPh sb="1" eb="3">
      <t>チュウモン</t>
    </rPh>
    <rPh sb="3" eb="5">
      <t>バンゴウ</t>
    </rPh>
    <phoneticPr fontId="2"/>
  </si>
  <si>
    <t>更新年月日</t>
    <rPh sb="0" eb="2">
      <t>コウシン</t>
    </rPh>
    <rPh sb="2" eb="5">
      <t>ネンガッピ</t>
    </rPh>
    <phoneticPr fontId="2"/>
  </si>
  <si>
    <t>変更内容</t>
    <rPh sb="0" eb="2">
      <t>ヘンコウ</t>
    </rPh>
    <rPh sb="2" eb="4">
      <t>ナイヨウ</t>
    </rPh>
    <phoneticPr fontId="2"/>
  </si>
  <si>
    <t xml:space="preserve">入力シートの支払条件欄を削除。
</t>
    <rPh sb="0" eb="2">
      <t>ニュウリョク</t>
    </rPh>
    <rPh sb="6" eb="8">
      <t>シハライ</t>
    </rPh>
    <rPh sb="8" eb="10">
      <t>ジョウケン</t>
    </rPh>
    <rPh sb="10" eb="11">
      <t>ラン</t>
    </rPh>
    <rPh sb="12" eb="14">
      <t>サクジョ</t>
    </rPh>
    <phoneticPr fontId="2"/>
  </si>
  <si>
    <t>更新No.</t>
    <rPh sb="0" eb="2">
      <t>コウシン</t>
    </rPh>
    <phoneticPr fontId="2"/>
  </si>
  <si>
    <t>消費税率の変更に伴い、税率を5%・8%・10%からの選択に変更。</t>
    <rPh sb="0" eb="3">
      <t>ショウヒゼイ</t>
    </rPh>
    <rPh sb="3" eb="4">
      <t>リツ</t>
    </rPh>
    <rPh sb="5" eb="7">
      <t>ヘンコウ</t>
    </rPh>
    <rPh sb="8" eb="9">
      <t>トモナ</t>
    </rPh>
    <rPh sb="11" eb="13">
      <t>ゼイリツ</t>
    </rPh>
    <rPh sb="26" eb="28">
      <t>センタク</t>
    </rPh>
    <rPh sb="29" eb="31">
      <t>ヘンコウ</t>
    </rPh>
    <phoneticPr fontId="2"/>
  </si>
  <si>
    <t>⑨インボイス登録番号</t>
    <rPh sb="6" eb="10">
      <t>トウロクバンゴウ</t>
    </rPh>
    <phoneticPr fontId="2"/>
  </si>
  <si>
    <t>⑩請求日</t>
    <rPh sb="1" eb="4">
      <t>セイキュウビ</t>
    </rPh>
    <phoneticPr fontId="2"/>
  </si>
  <si>
    <t>⑪請求内容・金額</t>
    <rPh sb="1" eb="3">
      <t>セイキュウ</t>
    </rPh>
    <rPh sb="3" eb="5">
      <t>ナイヨウ</t>
    </rPh>
    <rPh sb="6" eb="8">
      <t>キンガク</t>
    </rPh>
    <phoneticPr fontId="2"/>
  </si>
  <si>
    <t>税率</t>
    <rPh sb="0" eb="2">
      <t>ゼイリツ</t>
    </rPh>
    <phoneticPr fontId="2"/>
  </si>
  <si>
    <t>非課税</t>
    <rPh sb="0" eb="3">
      <t>ヒカゼイ</t>
    </rPh>
    <phoneticPr fontId="2"/>
  </si>
  <si>
    <t>消費税</t>
    <rPh sb="0" eb="3">
      <t>ショウヒゼイ</t>
    </rPh>
    <phoneticPr fontId="2"/>
  </si>
  <si>
    <t>税込</t>
    <rPh sb="0" eb="2">
      <t>ゼイコミ</t>
    </rPh>
    <phoneticPr fontId="2"/>
  </si>
  <si>
    <t>消費税インボイス制度　登録番号</t>
    <rPh sb="0" eb="3">
      <t>ショウヒゼイ</t>
    </rPh>
    <rPh sb="8" eb="10">
      <t>セイド</t>
    </rPh>
    <rPh sb="11" eb="15">
      <t>トウロクバンゴウ</t>
    </rPh>
    <phoneticPr fontId="2"/>
  </si>
  <si>
    <t>無</t>
    <rPh sb="0" eb="1">
      <t>ム</t>
    </rPh>
    <phoneticPr fontId="2"/>
  </si>
  <si>
    <t>飲料水</t>
    <rPh sb="0" eb="3">
      <t>インリョウスイ</t>
    </rPh>
    <phoneticPr fontId="2"/>
  </si>
  <si>
    <t>m3</t>
    <phoneticPr fontId="2"/>
  </si>
  <si>
    <t>本社ビル新築工事事務所</t>
    <rPh sb="0" eb="2">
      <t>ホンシャ</t>
    </rPh>
    <rPh sb="4" eb="11">
      <t>シンチクコウジジムショ</t>
    </rPh>
    <phoneticPr fontId="2"/>
  </si>
  <si>
    <t>TEL:</t>
    <phoneticPr fontId="2"/>
  </si>
  <si>
    <t>FAX:</t>
    <phoneticPr fontId="2"/>
  </si>
  <si>
    <t>対象</t>
    <rPh sb="0" eb="2">
      <t>タイショウ</t>
    </rPh>
    <phoneticPr fontId="2"/>
  </si>
  <si>
    <t>別紙明細の通り</t>
    <rPh sb="0" eb="4">
      <t>ベッシメイサイ</t>
    </rPh>
    <rPh sb="5" eb="6">
      <t>トオ</t>
    </rPh>
    <phoneticPr fontId="2"/>
  </si>
  <si>
    <t>　・登録していない→</t>
    <phoneticPr fontId="2"/>
  </si>
  <si>
    <t>　・登録している→</t>
    <rPh sb="2" eb="4">
      <t>トウロク</t>
    </rPh>
    <phoneticPr fontId="2"/>
  </si>
  <si>
    <t>インボイス制度の施行に伴い、インボイス登録番号、適用税率ごとの消費税額・税込額の記入欄を追加</t>
  </si>
  <si>
    <t>※　軽減税率対象</t>
    <rPh sb="2" eb="6">
      <t>ケイゲンゼイリツ</t>
    </rPh>
    <rPh sb="6" eb="8">
      <t>タイショウ</t>
    </rPh>
    <phoneticPr fontId="2"/>
  </si>
  <si>
    <t>軽</t>
    <phoneticPr fontId="2"/>
  </si>
  <si>
    <t>※</t>
  </si>
  <si>
    <t>金融機関名</t>
    <rPh sb="0" eb="4">
      <t>キンユウキカン</t>
    </rPh>
    <rPh sb="4" eb="5">
      <t>メイ</t>
    </rPh>
    <phoneticPr fontId="2"/>
  </si>
  <si>
    <t>金融機関名</t>
    <rPh sb="0" eb="5">
      <t>キンユウキカンメイ</t>
    </rPh>
    <phoneticPr fontId="2"/>
  </si>
  <si>
    <t>※登録番号がない場合、必ずチェックを入れて下さい。</t>
    <rPh sb="1" eb="5">
      <t>トウロクバンゴウ</t>
    </rPh>
    <rPh sb="8" eb="10">
      <t>バアイ</t>
    </rPh>
    <rPh sb="11" eb="12">
      <t>カナラ</t>
    </rPh>
    <rPh sb="18" eb="19">
      <t>イ</t>
    </rPh>
    <rPh sb="21" eb="22">
      <t>クダ</t>
    </rPh>
    <phoneticPr fontId="2"/>
  </si>
  <si>
    <t>代表取締役　〇〇〇〇</t>
    <rPh sb="0" eb="5">
      <t>ダイヒョウトリシマリヤク</t>
    </rPh>
    <phoneticPr fontId="2"/>
  </si>
  <si>
    <t>・金額・消費税額・税込金額・請求金額は自動計算となっておりますが、上書きによる修正は可能です。</t>
    <rPh sb="1" eb="3">
      <t>キンガク</t>
    </rPh>
    <rPh sb="4" eb="7">
      <t>ショウヒゼイ</t>
    </rPh>
    <rPh sb="7" eb="8">
      <t>ガク</t>
    </rPh>
    <rPh sb="9" eb="13">
      <t>ゼイコミキンガク</t>
    </rPh>
    <rPh sb="14" eb="16">
      <t>セイキュウ</t>
    </rPh>
    <rPh sb="16" eb="18">
      <t>キンガク</t>
    </rPh>
    <rPh sb="19" eb="21">
      <t>ジドウ</t>
    </rPh>
    <rPh sb="21" eb="23">
      <t>ケイサン</t>
    </rPh>
    <rPh sb="33" eb="35">
      <t>ウワガ</t>
    </rPh>
    <rPh sb="39" eb="41">
      <t>シュウセイ</t>
    </rPh>
    <rPh sb="42" eb="44">
      <t>カノウ</t>
    </rPh>
    <phoneticPr fontId="2"/>
  </si>
  <si>
    <t>　その場合、消費税額・税込金額・請求金額は最終ページにのみ表記して下さい。</t>
    <rPh sb="3" eb="5">
      <t>バアイ</t>
    </rPh>
    <rPh sb="11" eb="15">
      <t>ゼイコミキンガク</t>
    </rPh>
    <rPh sb="21" eb="23">
      <t>サイシュウ</t>
    </rPh>
    <rPh sb="29" eb="31">
      <t>ヒョウキ</t>
    </rPh>
    <rPh sb="33" eb="34">
      <t>クダ</t>
    </rPh>
    <phoneticPr fontId="2"/>
  </si>
  <si>
    <t>自動計算されますが、上書き修正可能です。</t>
    <rPh sb="0" eb="2">
      <t>ジドウ</t>
    </rPh>
    <rPh sb="2" eb="4">
      <t>ケイサン</t>
    </rPh>
    <rPh sb="10" eb="12">
      <t>ウワガ</t>
    </rPh>
    <rPh sb="13" eb="15">
      <t>シュウセイ</t>
    </rPh>
    <rPh sb="15" eb="17">
      <t>カノウ</t>
    </rPh>
    <phoneticPr fontId="2"/>
  </si>
  <si>
    <r>
      <t>※インボイス登録番号を入力して下さい。（T13ケタの</t>
    </r>
    <r>
      <rPr>
        <u/>
        <sz val="11"/>
        <color rgb="FFFF0000"/>
        <rFont val="ＭＳ Ｐゴシック"/>
        <family val="3"/>
        <charset val="128"/>
      </rPr>
      <t>数字のみで入力</t>
    </r>
    <r>
      <rPr>
        <sz val="11"/>
        <color rgb="FFFF0000"/>
        <rFont val="ＭＳ Ｐゴシック"/>
        <family val="3"/>
        <charset val="128"/>
      </rPr>
      <t>）</t>
    </r>
    <rPh sb="6" eb="10">
      <t>トウロクバンゴウ</t>
    </rPh>
    <rPh sb="11" eb="13">
      <t>ニュウリョク</t>
    </rPh>
    <rPh sb="15" eb="16">
      <t>クダ</t>
    </rPh>
    <rPh sb="26" eb="28">
      <t>スウジ</t>
    </rPh>
    <rPh sb="31" eb="3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</si>
</sst>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0_ "/>
    <numFmt numFmtId="178" formatCode="#,##0;&quot;▲ &quot;#,##0"/>
    <numFmt numFmtId="179" formatCode="yyyy&quot;年&quot;m&quot;月&quot;d&quot;日&quot;;@"/>
    <numFmt numFmtId="180" formatCode="#,##0&quot;日&quot;"/>
    <numFmt numFmtId="181" formatCode="&quot;(　&quot;yyyy&quot;年&quot;m&quot;月&quot;d&quot;日　)&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14"/>
      <name val="ＭＳ Ｐゴシック"/>
      <family val="3"/>
      <charset val="128"/>
    </font>
    <font>
      <sz val="11"/>
      <color indexed="9"/>
      <name val="ＭＳ Ｐゴシック"/>
      <family val="3"/>
      <charset val="128"/>
    </font>
    <font>
      <b/>
      <sz val="14"/>
      <color indexed="9"/>
      <name val="ＭＳ Ｐゴシック"/>
      <family val="3"/>
      <charset val="128"/>
    </font>
    <font>
      <b/>
      <sz val="12"/>
      <color indexed="9"/>
      <name val="ＭＳ Ｐゴシック"/>
      <family val="3"/>
      <charset val="128"/>
    </font>
    <font>
      <sz val="11"/>
      <color indexed="22"/>
      <name val="ＭＳ Ｐゴシック"/>
      <family val="3"/>
      <charset val="128"/>
    </font>
    <font>
      <u/>
      <sz val="20"/>
      <name val="ＭＳ Ｐゴシック"/>
      <family val="3"/>
      <charset val="128"/>
    </font>
    <font>
      <u/>
      <sz val="24"/>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u/>
      <sz val="11"/>
      <name val="ＭＳ Ｐゴシック"/>
      <family val="3"/>
      <charset val="128"/>
    </font>
    <font>
      <sz val="18"/>
      <name val="ＭＳ Ｐゴシック"/>
      <family val="3"/>
      <charset val="128"/>
    </font>
    <font>
      <u/>
      <sz val="9"/>
      <name val="ＭＳ Ｐゴシック"/>
      <family val="3"/>
      <charset val="128"/>
    </font>
    <font>
      <u val="double"/>
      <sz val="11"/>
      <name val="ＭＳ Ｐゴシック"/>
      <family val="3"/>
      <charset val="128"/>
    </font>
    <font>
      <sz val="16"/>
      <name val="ＭＳ Ｐゴシック"/>
      <family val="3"/>
      <charset val="128"/>
    </font>
    <font>
      <u/>
      <sz val="14"/>
      <name val="ＭＳ Ｐゴシック"/>
      <family val="3"/>
      <charset val="128"/>
    </font>
    <font>
      <sz val="24"/>
      <name val="ＭＳ Ｐゴシック"/>
      <family val="3"/>
      <charset val="128"/>
    </font>
    <font>
      <sz val="11"/>
      <color rgb="FFFF0000"/>
      <name val="ＭＳ Ｐゴシック"/>
      <family val="3"/>
      <charset val="128"/>
    </font>
    <font>
      <sz val="10"/>
      <name val="ＭＳ Ｐ明朝"/>
      <family val="1"/>
      <charset val="128"/>
    </font>
    <font>
      <sz val="9"/>
      <name val="ＭＳ Ｐゴシック"/>
      <family val="3"/>
      <charset val="128"/>
      <scheme val="minor"/>
    </font>
    <font>
      <u/>
      <sz val="16"/>
      <name val="ＭＳ Ｐゴシック"/>
      <family val="3"/>
      <charset val="128"/>
    </font>
    <font>
      <sz val="10"/>
      <name val="ＭＳ Ｐゴシック"/>
      <family val="3"/>
      <charset val="128"/>
      <scheme val="minor"/>
    </font>
    <font>
      <sz val="11"/>
      <name val="ＭＳ Ｐゴシック"/>
      <family val="3"/>
      <charset val="128"/>
      <scheme val="minor"/>
    </font>
    <font>
      <sz val="11"/>
      <color rgb="FFFF0000"/>
      <name val="ＭＳ Ｐ明朝"/>
      <family val="1"/>
      <charset val="128"/>
    </font>
    <font>
      <sz val="11"/>
      <name val="ＭＳ Ｐ明朝"/>
      <family val="1"/>
      <charset val="128"/>
    </font>
    <font>
      <u/>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31"/>
        <bgColor indexed="64"/>
      </patternFill>
    </fill>
    <fill>
      <patternFill patternType="solid">
        <fgColor theme="0" tint="-0.249977111117893"/>
        <bgColor indexed="64"/>
      </patternFill>
    </fill>
    <fill>
      <patternFill patternType="solid">
        <fgColor rgb="FFCCCCFF"/>
        <bgColor indexed="64"/>
      </patternFill>
    </fill>
    <fill>
      <patternFill patternType="solid">
        <fgColor rgb="FFFFFF99"/>
        <bgColor indexed="64"/>
      </patternFill>
    </fill>
  </fills>
  <borders count="9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medium">
        <color indexed="64"/>
      </top>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hair">
        <color auto="1"/>
      </left>
      <right style="hair">
        <color auto="1"/>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50">
    <xf numFmtId="0" fontId="0" fillId="0" borderId="0" xfId="0">
      <alignment vertical="center"/>
    </xf>
    <xf numFmtId="0" fontId="5" fillId="2" borderId="0" xfId="0" applyFont="1" applyFill="1">
      <alignment vertical="center"/>
    </xf>
    <xf numFmtId="0" fontId="4" fillId="2" borderId="0" xfId="0" applyFont="1" applyFill="1">
      <alignment vertical="center"/>
    </xf>
    <xf numFmtId="0" fontId="8" fillId="3" borderId="0" xfId="0" applyFont="1" applyFill="1">
      <alignment vertical="center"/>
    </xf>
    <xf numFmtId="0" fontId="9" fillId="3" borderId="0" xfId="0" applyFont="1" applyFill="1">
      <alignment vertical="center"/>
    </xf>
    <xf numFmtId="0" fontId="10" fillId="2" borderId="0" xfId="0" applyFont="1" applyFill="1">
      <alignment vertical="center"/>
    </xf>
    <xf numFmtId="0" fontId="11" fillId="0" borderId="0" xfId="0" applyFont="1">
      <alignment vertical="center"/>
    </xf>
    <xf numFmtId="0" fontId="12" fillId="0" borderId="0" xfId="0" applyFont="1">
      <alignment vertical="center"/>
    </xf>
    <xf numFmtId="0" fontId="14" fillId="0" borderId="1" xfId="0" applyFont="1" applyBorder="1">
      <alignment vertical="center"/>
    </xf>
    <xf numFmtId="0" fontId="0" fillId="0" borderId="2" xfId="0" applyBorder="1">
      <alignment vertical="center"/>
    </xf>
    <xf numFmtId="0" fontId="14" fillId="0" borderId="2" xfId="0" applyFont="1" applyBorder="1">
      <alignment vertical="center"/>
    </xf>
    <xf numFmtId="0" fontId="15" fillId="0" borderId="1" xfId="0" applyFont="1" applyBorder="1">
      <alignment vertical="center"/>
    </xf>
    <xf numFmtId="0" fontId="15" fillId="0" borderId="2" xfId="0" applyFont="1" applyBorder="1">
      <alignment vertical="center"/>
    </xf>
    <xf numFmtId="0" fontId="0" fillId="0" borderId="3" xfId="0" applyBorder="1">
      <alignment vertical="center"/>
    </xf>
    <xf numFmtId="0" fontId="6" fillId="0" borderId="0" xfId="0" applyFont="1" applyAlignment="1">
      <alignment horizontal="center" vertical="center"/>
    </xf>
    <xf numFmtId="49" fontId="0" fillId="0" borderId="4" xfId="0" applyNumberFormat="1" applyBorder="1" applyAlignment="1">
      <alignment horizontal="left" vertical="center" indent="1"/>
    </xf>
    <xf numFmtId="0" fontId="0" fillId="0" borderId="5" xfId="0" applyBorder="1" applyAlignment="1">
      <alignment horizontal="left" vertical="center" shrinkToFit="1"/>
    </xf>
    <xf numFmtId="0" fontId="0" fillId="0" borderId="0" xfId="0" applyAlignment="1">
      <alignment horizontal="center" vertical="center"/>
    </xf>
    <xf numFmtId="49" fontId="0" fillId="0" borderId="6" xfId="0" applyNumberFormat="1" applyBorder="1" applyAlignment="1">
      <alignment horizontal="left" vertical="center" indent="1"/>
    </xf>
    <xf numFmtId="49" fontId="0" fillId="0" borderId="7" xfId="0" applyNumberFormat="1" applyBorder="1">
      <alignment vertical="center"/>
    </xf>
    <xf numFmtId="49" fontId="0" fillId="0" borderId="8" xfId="0" applyNumberFormat="1" applyBorder="1">
      <alignment vertical="center"/>
    </xf>
    <xf numFmtId="49" fontId="0" fillId="0" borderId="9" xfId="0" applyNumberFormat="1" applyBorder="1">
      <alignment vertical="center"/>
    </xf>
    <xf numFmtId="49" fontId="0" fillId="0" borderId="0" xfId="0" applyNumberFormat="1">
      <alignment vertical="center"/>
    </xf>
    <xf numFmtId="49" fontId="0" fillId="0" borderId="10" xfId="0" applyNumberFormat="1" applyBorder="1">
      <alignment vertical="center"/>
    </xf>
    <xf numFmtId="49" fontId="16" fillId="0" borderId="0" xfId="0" applyNumberFormat="1" applyFont="1">
      <alignment vertical="center"/>
    </xf>
    <xf numFmtId="49" fontId="0" fillId="0" borderId="11" xfId="0" applyNumberFormat="1" applyBorder="1">
      <alignment vertical="center"/>
    </xf>
    <xf numFmtId="49" fontId="15" fillId="0" borderId="10" xfId="0" applyNumberFormat="1" applyFont="1" applyBorder="1" applyAlignment="1">
      <alignment horizontal="center" vertical="center"/>
    </xf>
    <xf numFmtId="49" fontId="18" fillId="0" borderId="0" xfId="0" applyNumberFormat="1" applyFont="1">
      <alignment vertical="center"/>
    </xf>
    <xf numFmtId="49" fontId="15" fillId="0" borderId="0" xfId="0" applyNumberFormat="1" applyFont="1">
      <alignment vertical="center"/>
    </xf>
    <xf numFmtId="49" fontId="15" fillId="0" borderId="11" xfId="0" applyNumberFormat="1" applyFont="1" applyBorder="1">
      <alignment vertical="center"/>
    </xf>
    <xf numFmtId="49" fontId="15" fillId="0" borderId="10" xfId="0" applyNumberFormat="1" applyFont="1" applyBorder="1">
      <alignment vertical="center"/>
    </xf>
    <xf numFmtId="0" fontId="19" fillId="0" borderId="0" xfId="0" applyFont="1">
      <alignment vertical="center"/>
    </xf>
    <xf numFmtId="20" fontId="0" fillId="0" borderId="0" xfId="0" applyNumberFormat="1">
      <alignment vertical="center"/>
    </xf>
    <xf numFmtId="0" fontId="13" fillId="0" borderId="2" xfId="0" applyFont="1" applyBorder="1">
      <alignment vertical="center"/>
    </xf>
    <xf numFmtId="0" fontId="14" fillId="0" borderId="0" xfId="0" applyFont="1">
      <alignment vertical="center"/>
    </xf>
    <xf numFmtId="0" fontId="13"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4" xfId="0" applyBorder="1" applyAlignment="1">
      <alignment horizontal="left" vertical="center"/>
    </xf>
    <xf numFmtId="0" fontId="0" fillId="0" borderId="0" xfId="0" applyAlignment="1">
      <alignment horizontal="center" vertical="center" shrinkToFit="1"/>
    </xf>
    <xf numFmtId="0" fontId="0" fillId="0" borderId="0" xfId="0" applyAlignment="1">
      <alignment horizontal="left" vertical="center"/>
    </xf>
    <xf numFmtId="0" fontId="20" fillId="0" borderId="0" xfId="0" applyFont="1" applyAlignment="1">
      <alignment horizontal="left" vertical="center" shrinkToFit="1"/>
    </xf>
    <xf numFmtId="49" fontId="15" fillId="0" borderId="0" xfId="0" applyNumberFormat="1" applyFont="1" applyAlignment="1">
      <alignment horizontal="center" vertical="center"/>
    </xf>
    <xf numFmtId="0" fontId="15" fillId="0" borderId="18" xfId="0" applyFont="1" applyBorder="1" applyAlignment="1">
      <alignment horizontal="center" vertical="center" wrapText="1"/>
    </xf>
    <xf numFmtId="0" fontId="15" fillId="0" borderId="18" xfId="0" applyFont="1" applyBorder="1" applyAlignment="1">
      <alignment vertical="center" wrapText="1"/>
    </xf>
    <xf numFmtId="0" fontId="0" fillId="0" borderId="19" xfId="0" applyBorder="1">
      <alignment vertical="center"/>
    </xf>
    <xf numFmtId="0" fontId="0" fillId="0" borderId="20" xfId="0" applyBorder="1">
      <alignment vertical="center"/>
    </xf>
    <xf numFmtId="49" fontId="15" fillId="0" borderId="8" xfId="0" applyNumberFormat="1" applyFont="1" applyBorder="1">
      <alignment vertical="center"/>
    </xf>
    <xf numFmtId="49" fontId="14" fillId="0" borderId="8" xfId="0" applyNumberFormat="1" applyFont="1" applyBorder="1">
      <alignment vertical="center"/>
    </xf>
    <xf numFmtId="0" fontId="0" fillId="4" borderId="0" xfId="0" applyFill="1">
      <alignment vertical="center"/>
    </xf>
    <xf numFmtId="0" fontId="0" fillId="5" borderId="0" xfId="0" applyFill="1">
      <alignment vertical="center"/>
    </xf>
    <xf numFmtId="0" fontId="7" fillId="3" borderId="0" xfId="0" applyFont="1" applyFill="1">
      <alignment vertical="center"/>
    </xf>
    <xf numFmtId="0" fontId="0" fillId="3" borderId="0" xfId="0" applyFill="1">
      <alignment vertical="center"/>
    </xf>
    <xf numFmtId="0" fontId="0" fillId="2" borderId="0" xfId="0" applyFill="1">
      <alignment vertical="center"/>
    </xf>
    <xf numFmtId="49" fontId="0" fillId="2" borderId="0" xfId="0" applyNumberFormat="1" applyFill="1">
      <alignment vertical="center"/>
    </xf>
    <xf numFmtId="0" fontId="3" fillId="0" borderId="0" xfId="0" applyFont="1" applyAlignment="1">
      <alignment horizontal="left" shrinkToFit="1"/>
    </xf>
    <xf numFmtId="49" fontId="14" fillId="0" borderId="0" xfId="0" applyNumberFormat="1" applyFont="1">
      <alignment vertical="center"/>
    </xf>
    <xf numFmtId="0" fontId="15" fillId="0" borderId="0" xfId="0" applyFont="1" applyAlignment="1">
      <alignment horizontal="center" vertical="center"/>
    </xf>
    <xf numFmtId="49" fontId="0" fillId="0" borderId="0" xfId="0" applyNumberFormat="1" applyAlignment="1">
      <alignment horizontal="left" vertical="center" indent="1"/>
    </xf>
    <xf numFmtId="0" fontId="23" fillId="2" borderId="0" xfId="0" applyFont="1" applyFill="1">
      <alignment vertical="center"/>
    </xf>
    <xf numFmtId="0" fontId="4" fillId="0" borderId="21" xfId="0" applyFont="1" applyBorder="1" applyAlignment="1">
      <alignment horizontal="center" vertical="center"/>
    </xf>
    <xf numFmtId="0" fontId="10" fillId="2" borderId="0" xfId="0" applyFont="1" applyFill="1" applyAlignment="1">
      <alignment horizontal="center" vertical="center"/>
    </xf>
    <xf numFmtId="0" fontId="0" fillId="2" borderId="0" xfId="0" applyFill="1" applyAlignment="1">
      <alignment horizontal="center" vertical="center"/>
    </xf>
    <xf numFmtId="49" fontId="15" fillId="0" borderId="22" xfId="0" applyNumberFormat="1" applyFont="1" applyBorder="1">
      <alignment vertical="center"/>
    </xf>
    <xf numFmtId="0" fontId="15" fillId="0" borderId="22" xfId="0" applyFont="1" applyBorder="1">
      <alignment vertical="center"/>
    </xf>
    <xf numFmtId="0" fontId="0" fillId="2" borderId="30" xfId="0" applyFill="1" applyBorder="1" applyAlignment="1">
      <alignment horizontal="center" vertical="center"/>
    </xf>
    <xf numFmtId="9" fontId="13" fillId="0" borderId="0" xfId="1" applyFont="1" applyFill="1" applyBorder="1" applyAlignment="1" applyProtection="1">
      <alignment horizontal="center" vertical="center"/>
    </xf>
    <xf numFmtId="49" fontId="15" fillId="0" borderId="31" xfId="0" applyNumberFormat="1" applyFont="1" applyBorder="1">
      <alignment vertical="center"/>
    </xf>
    <xf numFmtId="49" fontId="15" fillId="0" borderId="32" xfId="0" applyNumberFormat="1" applyFont="1" applyBorder="1">
      <alignment vertical="center"/>
    </xf>
    <xf numFmtId="180" fontId="13" fillId="0" borderId="0" xfId="0" applyNumberFormat="1" applyFont="1" applyAlignment="1">
      <alignment horizontal="center" vertical="center"/>
    </xf>
    <xf numFmtId="180" fontId="13" fillId="0" borderId="0" xfId="0" applyNumberFormat="1" applyFont="1">
      <alignment vertical="center"/>
    </xf>
    <xf numFmtId="0" fontId="0" fillId="2" borderId="0" xfId="3" applyFont="1" applyFill="1">
      <alignment vertical="center"/>
    </xf>
    <xf numFmtId="0" fontId="3" fillId="0" borderId="0" xfId="0" applyFont="1" applyAlignment="1">
      <alignment horizontal="left" vertical="center" shrinkToFit="1"/>
    </xf>
    <xf numFmtId="0" fontId="15" fillId="0" borderId="0" xfId="0" applyFont="1">
      <alignment vertical="center"/>
    </xf>
    <xf numFmtId="181" fontId="13" fillId="0" borderId="0" xfId="0" applyNumberFormat="1" applyFont="1">
      <alignment vertical="center"/>
    </xf>
    <xf numFmtId="0" fontId="14" fillId="0" borderId="0" xfId="0" applyFont="1" applyAlignment="1">
      <alignment horizontal="center" vertical="center"/>
    </xf>
    <xf numFmtId="0" fontId="0" fillId="0" borderId="0" xfId="0" applyAlignment="1">
      <alignment horizontal="left" vertical="center" shrinkToFit="1"/>
    </xf>
    <xf numFmtId="0" fontId="3" fillId="0" borderId="0" xfId="0" applyFont="1">
      <alignment vertical="center"/>
    </xf>
    <xf numFmtId="0" fontId="22" fillId="0" borderId="0" xfId="0" applyFont="1">
      <alignment vertical="center"/>
    </xf>
    <xf numFmtId="0" fontId="22" fillId="0" borderId="0" xfId="0" applyFont="1" applyAlignment="1">
      <alignment vertical="top"/>
    </xf>
    <xf numFmtId="0" fontId="13" fillId="0" borderId="6" xfId="0" applyFont="1" applyBorder="1" applyAlignment="1">
      <alignment horizontal="center" vertical="center"/>
    </xf>
    <xf numFmtId="0" fontId="13" fillId="0" borderId="27" xfId="0" applyFont="1" applyBorder="1" applyAlignment="1">
      <alignment horizontal="center" vertical="center"/>
    </xf>
    <xf numFmtId="0" fontId="13" fillId="0" borderId="24"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13" fillId="0" borderId="35"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28" xfId="0" applyFont="1" applyBorder="1" applyAlignment="1">
      <alignment horizontal="center" vertical="center"/>
    </xf>
    <xf numFmtId="0" fontId="0" fillId="0" borderId="0" xfId="0" applyAlignment="1">
      <alignment horizontal="center" vertical="top"/>
    </xf>
    <xf numFmtId="179" fontId="0" fillId="0" borderId="0" xfId="0" applyNumberFormat="1" applyAlignment="1">
      <alignment horizontal="center" vertical="top"/>
    </xf>
    <xf numFmtId="179"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179" fontId="0" fillId="0" borderId="0" xfId="0" applyNumberFormat="1" applyAlignment="1">
      <alignment horizontal="left" vertical="center"/>
    </xf>
    <xf numFmtId="49" fontId="14" fillId="0" borderId="0" xfId="0" applyNumberFormat="1" applyFont="1" applyAlignment="1">
      <alignment horizontal="center" vertical="center"/>
    </xf>
    <xf numFmtId="0" fontId="0" fillId="0" borderId="0" xfId="0" applyAlignment="1">
      <alignment vertical="center" shrinkToFit="1"/>
    </xf>
    <xf numFmtId="49" fontId="15" fillId="0" borderId="0" xfId="0" applyNumberFormat="1" applyFont="1" applyAlignment="1">
      <alignment horizontal="center" vertical="center" shrinkToFit="1"/>
    </xf>
    <xf numFmtId="0" fontId="0" fillId="0" borderId="76"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75" xfId="0" applyBorder="1" applyAlignment="1">
      <alignment horizontal="center" vertical="center"/>
    </xf>
    <xf numFmtId="0" fontId="0" fillId="0" borderId="86" xfId="0" applyBorder="1" applyAlignment="1">
      <alignment horizontal="center" vertical="center"/>
    </xf>
    <xf numFmtId="49" fontId="14" fillId="0" borderId="70" xfId="0" applyNumberFormat="1" applyFont="1" applyBorder="1" applyAlignment="1">
      <alignment horizontal="center" vertical="center"/>
    </xf>
    <xf numFmtId="0" fontId="13" fillId="0" borderId="36"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4" fillId="6" borderId="0" xfId="0" applyFont="1" applyFill="1">
      <alignment vertical="center"/>
    </xf>
    <xf numFmtId="0" fontId="0" fillId="6" borderId="0" xfId="0" applyFill="1">
      <alignment vertical="center"/>
    </xf>
    <xf numFmtId="0" fontId="25" fillId="0" borderId="54" xfId="0" applyFont="1" applyBorder="1" applyAlignment="1">
      <alignment horizontal="right" vertical="center"/>
    </xf>
    <xf numFmtId="9" fontId="25" fillId="0" borderId="87" xfId="0" applyNumberFormat="1" applyFont="1" applyBorder="1" applyAlignment="1">
      <alignment horizontal="right" vertical="center"/>
    </xf>
    <xf numFmtId="9" fontId="25" fillId="0" borderId="49" xfId="0" applyNumberFormat="1" applyFont="1" applyBorder="1" applyAlignment="1">
      <alignment horizontal="right" vertical="center"/>
    </xf>
    <xf numFmtId="0" fontId="25" fillId="0" borderId="52" xfId="0" applyFont="1" applyBorder="1" applyAlignment="1">
      <alignment horizontal="left" vertical="center"/>
    </xf>
    <xf numFmtId="9" fontId="25" fillId="0" borderId="88" xfId="0" applyNumberFormat="1" applyFont="1" applyBorder="1" applyAlignment="1">
      <alignment horizontal="left" vertical="center"/>
    </xf>
    <xf numFmtId="0" fontId="25" fillId="0" borderId="53" xfId="0" applyFont="1" applyBorder="1" applyAlignment="1">
      <alignment horizontal="center" vertical="center"/>
    </xf>
    <xf numFmtId="9" fontId="25" fillId="0" borderId="81" xfId="0" applyNumberFormat="1" applyFont="1" applyBorder="1" applyAlignment="1">
      <alignment horizontal="center" vertical="center"/>
    </xf>
    <xf numFmtId="9" fontId="25" fillId="0" borderId="22" xfId="0" applyNumberFormat="1" applyFont="1" applyBorder="1" applyAlignment="1">
      <alignment horizontal="center" vertical="center"/>
    </xf>
    <xf numFmtId="0" fontId="4" fillId="6" borderId="0" xfId="0" applyFont="1" applyFill="1" applyAlignment="1">
      <alignment horizontal="center" vertical="center"/>
    </xf>
    <xf numFmtId="179" fontId="0" fillId="0" borderId="0" xfId="0" applyNumberFormat="1" applyAlignment="1">
      <alignment horizontal="left" vertical="top"/>
    </xf>
    <xf numFmtId="0" fontId="23" fillId="6" borderId="0" xfId="0" applyFont="1" applyFill="1">
      <alignment vertical="center"/>
    </xf>
    <xf numFmtId="49" fontId="14" fillId="0" borderId="98" xfId="0" applyNumberFormat="1" applyFont="1" applyBorder="1" applyAlignment="1">
      <alignment horizontal="center" vertical="center"/>
    </xf>
    <xf numFmtId="0" fontId="0" fillId="8" borderId="0" xfId="0" applyFill="1">
      <alignment vertical="center"/>
    </xf>
    <xf numFmtId="0" fontId="30" fillId="0" borderId="0" xfId="0" applyFont="1" applyProtection="1">
      <alignment vertical="center"/>
      <protection locked="0"/>
    </xf>
    <xf numFmtId="49" fontId="0" fillId="6" borderId="0" xfId="0" applyNumberFormat="1" applyFill="1" applyAlignment="1">
      <alignment horizontal="center" vertical="center"/>
    </xf>
    <xf numFmtId="49" fontId="23" fillId="6" borderId="0" xfId="0" applyNumberFormat="1" applyFont="1" applyFill="1" applyAlignment="1">
      <alignment horizontal="left" vertical="center"/>
    </xf>
    <xf numFmtId="49" fontId="23" fillId="6" borderId="0" xfId="0" applyNumberFormat="1" applyFont="1" applyFill="1" applyAlignment="1">
      <alignment horizontal="center" vertical="center"/>
    </xf>
    <xf numFmtId="0" fontId="4" fillId="0" borderId="21" xfId="0" applyFont="1" applyBorder="1" applyAlignment="1" applyProtection="1">
      <alignment horizontal="center" vertical="center"/>
      <protection locked="0"/>
    </xf>
    <xf numFmtId="49" fontId="0" fillId="0" borderId="39" xfId="0" applyNumberFormat="1" applyBorder="1" applyAlignment="1" applyProtection="1">
      <alignment vertical="center" shrinkToFit="1"/>
      <protection locked="0"/>
    </xf>
    <xf numFmtId="49" fontId="0" fillId="0" borderId="30" xfId="0" applyNumberFormat="1" applyBorder="1" applyAlignment="1" applyProtection="1">
      <alignment vertical="center" shrinkToFit="1"/>
      <protection locked="0"/>
    </xf>
    <xf numFmtId="49" fontId="0" fillId="0" borderId="40" xfId="0" applyNumberFormat="1" applyBorder="1" applyAlignment="1" applyProtection="1">
      <alignment vertical="center" shrinkToFit="1"/>
      <protection locked="0"/>
    </xf>
    <xf numFmtId="49" fontId="0" fillId="0" borderId="42" xfId="0" applyNumberFormat="1" applyBorder="1" applyAlignment="1" applyProtection="1">
      <alignment vertical="center" shrinkToFit="1"/>
      <protection locked="0"/>
    </xf>
    <xf numFmtId="49" fontId="0" fillId="0" borderId="43" xfId="0" applyNumberFormat="1" applyBorder="1" applyAlignment="1" applyProtection="1">
      <alignment vertical="center" shrinkToFit="1"/>
      <protection locked="0"/>
    </xf>
    <xf numFmtId="49" fontId="0" fillId="0" borderId="44" xfId="0" applyNumberFormat="1" applyBorder="1" applyAlignment="1" applyProtection="1">
      <alignment vertical="center" shrinkToFit="1"/>
      <protection locked="0"/>
    </xf>
    <xf numFmtId="49" fontId="0" fillId="0" borderId="45" xfId="0" applyNumberFormat="1" applyBorder="1" applyAlignment="1" applyProtection="1">
      <alignment vertical="center" shrinkToFit="1"/>
      <protection locked="0"/>
    </xf>
    <xf numFmtId="49" fontId="0" fillId="0" borderId="46" xfId="0" applyNumberFormat="1" applyBorder="1" applyAlignment="1" applyProtection="1">
      <alignment vertical="center" shrinkToFit="1"/>
      <protection locked="0"/>
    </xf>
    <xf numFmtId="49" fontId="0" fillId="0" borderId="47" xfId="0" applyNumberFormat="1" applyBorder="1" applyAlignment="1" applyProtection="1">
      <alignment vertical="center" shrinkToFit="1"/>
      <protection locked="0"/>
    </xf>
    <xf numFmtId="49" fontId="13" fillId="0" borderId="42" xfId="0" applyNumberFormat="1" applyFont="1" applyBorder="1" applyAlignment="1" applyProtection="1">
      <alignment vertical="center" shrinkToFit="1"/>
      <protection locked="0"/>
    </xf>
    <xf numFmtId="49" fontId="13" fillId="0" borderId="43" xfId="0" applyNumberFormat="1" applyFont="1" applyBorder="1" applyAlignment="1" applyProtection="1">
      <alignment vertical="center" shrinkToFit="1"/>
      <protection locked="0"/>
    </xf>
    <xf numFmtId="49" fontId="13" fillId="0" borderId="44" xfId="0" applyNumberFormat="1" applyFont="1" applyBorder="1" applyAlignment="1" applyProtection="1">
      <alignment vertical="center" shrinkToFit="1"/>
      <protection locked="0"/>
    </xf>
    <xf numFmtId="179" fontId="0" fillId="0" borderId="39" xfId="0" applyNumberFormat="1" applyBorder="1" applyProtection="1">
      <alignment vertical="center"/>
      <protection locked="0"/>
    </xf>
    <xf numFmtId="179" fontId="0" fillId="0" borderId="30" xfId="0" applyNumberFormat="1" applyBorder="1" applyProtection="1">
      <alignment vertical="center"/>
      <protection locked="0"/>
    </xf>
    <xf numFmtId="179" fontId="0" fillId="0" borderId="40" xfId="0" applyNumberFormat="1" applyBorder="1" applyProtection="1">
      <alignment vertical="center"/>
      <protection locked="0"/>
    </xf>
    <xf numFmtId="49" fontId="0" fillId="0" borderId="41" xfId="0" applyNumberForma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49" fontId="0" fillId="0" borderId="40" xfId="0" applyNumberForma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7" fillId="0" borderId="61" xfId="2" applyNumberFormat="1" applyFont="1" applyFill="1" applyBorder="1" applyAlignment="1" applyProtection="1">
      <alignment horizontal="right" vertical="center"/>
    </xf>
    <xf numFmtId="178" fontId="17" fillId="0" borderId="62" xfId="2" applyNumberFormat="1" applyFont="1" applyFill="1" applyBorder="1" applyAlignment="1" applyProtection="1">
      <alignment horizontal="right" vertical="center"/>
    </xf>
    <xf numFmtId="177" fontId="3" fillId="0" borderId="63" xfId="0" applyNumberFormat="1" applyFont="1" applyBorder="1" applyAlignment="1">
      <alignment horizontal="right" vertical="center" indent="1"/>
    </xf>
    <xf numFmtId="177" fontId="3" fillId="0" borderId="64" xfId="0" applyNumberFormat="1" applyFont="1" applyBorder="1" applyAlignment="1">
      <alignment horizontal="right" vertical="center" indent="1"/>
    </xf>
    <xf numFmtId="177" fontId="3" fillId="0" borderId="65" xfId="0" applyNumberFormat="1" applyFont="1" applyBorder="1" applyAlignment="1">
      <alignment horizontal="right" vertical="center" inden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176" fontId="3" fillId="0" borderId="52" xfId="2" applyNumberFormat="1" applyFont="1" applyFill="1" applyBorder="1" applyAlignment="1" applyProtection="1">
      <alignment horizontal="right" vertical="center" indent="1"/>
    </xf>
    <xf numFmtId="176" fontId="3" fillId="0" borderId="53" xfId="2" applyNumberFormat="1" applyFont="1" applyFill="1" applyBorder="1" applyAlignment="1" applyProtection="1">
      <alignment horizontal="right" vertical="center" indent="1"/>
    </xf>
    <xf numFmtId="176" fontId="3" fillId="0" borderId="54" xfId="2" applyNumberFormat="1" applyFont="1" applyFill="1" applyBorder="1" applyAlignment="1" applyProtection="1">
      <alignment horizontal="right" vertical="center" indent="1"/>
    </xf>
    <xf numFmtId="0" fontId="15" fillId="0" borderId="72" xfId="0" applyFont="1" applyBorder="1" applyAlignment="1">
      <alignment horizontal="center" vertical="center"/>
    </xf>
    <xf numFmtId="0" fontId="15" fillId="0" borderId="43" xfId="0" applyFont="1" applyBorder="1" applyAlignment="1">
      <alignment horizontal="center" vertical="center"/>
    </xf>
    <xf numFmtId="0" fontId="15" fillId="0" borderId="73" xfId="0" applyFont="1" applyBorder="1" applyAlignment="1">
      <alignment horizontal="center" vertical="center"/>
    </xf>
    <xf numFmtId="0" fontId="0" fillId="0" borderId="48" xfId="0" applyBorder="1" applyAlignment="1">
      <alignment horizontal="left" vertical="center" shrinkToFit="1"/>
    </xf>
    <xf numFmtId="0" fontId="0" fillId="0" borderId="12" xfId="0" applyBorder="1" applyAlignment="1">
      <alignment horizontal="left" vertical="center" shrinkToFit="1"/>
    </xf>
    <xf numFmtId="0" fontId="0" fillId="0" borderId="96" xfId="0" applyBorder="1" applyAlignment="1">
      <alignment horizontal="left" vertical="center" shrinkToFit="1"/>
    </xf>
    <xf numFmtId="0" fontId="0" fillId="0" borderId="68" xfId="0" applyBorder="1" applyAlignment="1">
      <alignment horizontal="left" vertical="center" shrinkToFit="1"/>
    </xf>
    <xf numFmtId="0" fontId="0" fillId="0" borderId="15" xfId="0" applyBorder="1" applyAlignment="1">
      <alignment horizontal="left" vertical="center" shrinkToFit="1"/>
    </xf>
    <xf numFmtId="0" fontId="0" fillId="0" borderId="97" xfId="0" applyBorder="1" applyAlignment="1">
      <alignment horizontal="left" vertical="center" shrinkToFit="1"/>
    </xf>
    <xf numFmtId="0" fontId="14" fillId="0" borderId="95" xfId="0" applyFont="1" applyBorder="1" applyAlignment="1">
      <alignment horizontal="center" vertical="center" shrinkToFit="1"/>
    </xf>
    <xf numFmtId="0" fontId="14" fillId="0" borderId="94"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68" xfId="0" applyFont="1" applyBorder="1" applyAlignment="1">
      <alignment horizontal="center" vertical="center"/>
    </xf>
    <xf numFmtId="0" fontId="15" fillId="0" borderId="15" xfId="0" applyFont="1" applyBorder="1" applyAlignment="1">
      <alignment horizontal="center" vertical="center"/>
    </xf>
    <xf numFmtId="0" fontId="14" fillId="0" borderId="93" xfId="0" applyFont="1" applyBorder="1" applyAlignment="1">
      <alignment horizontal="center" vertical="center"/>
    </xf>
    <xf numFmtId="0" fontId="14" fillId="0" borderId="94" xfId="0" applyFont="1" applyBorder="1" applyAlignment="1">
      <alignment horizontal="center" vertical="center"/>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9" fontId="15" fillId="0" borderId="19" xfId="0" applyNumberFormat="1"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178" fontId="28" fillId="0" borderId="81" xfId="2" applyNumberFormat="1" applyFont="1" applyFill="1" applyBorder="1" applyAlignment="1" applyProtection="1">
      <alignment horizontal="right" vertical="center"/>
      <protection locked="0"/>
    </xf>
    <xf numFmtId="178" fontId="28" fillId="0" borderId="87" xfId="2" applyNumberFormat="1" applyFont="1" applyFill="1" applyBorder="1" applyAlignment="1" applyProtection="1">
      <alignment horizontal="right" vertical="center"/>
      <protection locked="0"/>
    </xf>
    <xf numFmtId="0" fontId="22" fillId="0" borderId="0" xfId="0" applyFont="1" applyAlignment="1">
      <alignment horizontal="center" vertical="top"/>
    </xf>
    <xf numFmtId="0" fontId="15" fillId="0" borderId="50" xfId="0" applyFont="1" applyBorder="1" applyAlignment="1">
      <alignment horizontal="center" vertical="center" shrinkToFit="1"/>
    </xf>
    <xf numFmtId="0" fontId="15" fillId="0" borderId="51" xfId="0" applyFont="1" applyBorder="1" applyAlignment="1">
      <alignment horizontal="center" vertical="center" shrinkToFit="1"/>
    </xf>
    <xf numFmtId="178" fontId="28" fillId="0" borderId="22" xfId="2" applyNumberFormat="1" applyFont="1" applyFill="1" applyBorder="1" applyAlignment="1" applyProtection="1">
      <alignment horizontal="right" vertical="center"/>
      <protection locked="0"/>
    </xf>
    <xf numFmtId="178" fontId="28" fillId="0" borderId="49" xfId="2" applyNumberFormat="1" applyFont="1" applyFill="1" applyBorder="1" applyAlignment="1" applyProtection="1">
      <alignment horizontal="right" vertical="center"/>
      <protection locked="0"/>
    </xf>
    <xf numFmtId="0" fontId="24" fillId="0" borderId="83" xfId="0" applyFont="1" applyBorder="1" applyAlignment="1">
      <alignment horizontal="center"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23" xfId="0" applyFont="1" applyBorder="1" applyAlignment="1">
      <alignment horizontal="center" vertical="center"/>
    </xf>
    <xf numFmtId="0" fontId="24" fillId="0" borderId="37" xfId="0" applyFont="1" applyBorder="1" applyAlignment="1">
      <alignment horizontal="center" vertical="center"/>
    </xf>
    <xf numFmtId="0" fontId="24" fillId="0" borderId="25" xfId="0" applyFont="1" applyBorder="1" applyAlignment="1">
      <alignment horizontal="center" vertical="center"/>
    </xf>
    <xf numFmtId="9" fontId="25" fillId="0" borderId="92" xfId="0" applyNumberFormat="1" applyFont="1" applyBorder="1" applyAlignment="1">
      <alignment horizontal="left" vertical="center"/>
    </xf>
    <xf numFmtId="9" fontId="25" fillId="0" borderId="46" xfId="0" applyNumberFormat="1" applyFont="1" applyBorder="1" applyAlignment="1">
      <alignment horizontal="left" vertical="center"/>
    </xf>
    <xf numFmtId="0" fontId="14" fillId="0" borderId="95" xfId="0" applyFont="1" applyBorder="1" applyAlignment="1" applyProtection="1">
      <alignment horizontal="center" vertical="center" shrinkToFit="1"/>
      <protection locked="0"/>
    </xf>
    <xf numFmtId="0" fontId="14" fillId="0" borderId="94" xfId="0" applyFont="1" applyBorder="1" applyAlignment="1" applyProtection="1">
      <alignment horizontal="center" vertical="center" shrinkToFit="1"/>
      <protection locked="0"/>
    </xf>
    <xf numFmtId="176" fontId="3" fillId="0" borderId="52" xfId="2" applyNumberFormat="1" applyFont="1" applyFill="1" applyBorder="1" applyAlignment="1" applyProtection="1">
      <alignment horizontal="right" vertical="center" indent="1"/>
      <protection locked="0"/>
    </xf>
    <xf numFmtId="176" fontId="3" fillId="0" borderId="53" xfId="2" applyNumberFormat="1" applyFont="1" applyFill="1" applyBorder="1" applyAlignment="1" applyProtection="1">
      <alignment horizontal="right" vertical="center" indent="1"/>
      <protection locked="0"/>
    </xf>
    <xf numFmtId="176" fontId="3" fillId="0" borderId="54" xfId="2" applyNumberFormat="1" applyFont="1" applyFill="1" applyBorder="1" applyAlignment="1" applyProtection="1">
      <alignment horizontal="right" vertical="center" indent="1"/>
      <protection locked="0"/>
    </xf>
    <xf numFmtId="9" fontId="15" fillId="0" borderId="13" xfId="0" applyNumberFormat="1"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177" fontId="3" fillId="0" borderId="77" xfId="0" applyNumberFormat="1" applyFont="1" applyBorder="1" applyAlignment="1" applyProtection="1">
      <alignment horizontal="right" vertical="center" indent="1"/>
      <protection locked="0"/>
    </xf>
    <xf numFmtId="177" fontId="3" fillId="0" borderId="8" xfId="0" applyNumberFormat="1" applyFont="1" applyBorder="1" applyAlignment="1" applyProtection="1">
      <alignment horizontal="right" vertical="center" indent="1"/>
      <protection locked="0"/>
    </xf>
    <xf numFmtId="177" fontId="3" fillId="0" borderId="78" xfId="0" applyNumberFormat="1" applyFont="1" applyBorder="1" applyAlignment="1" applyProtection="1">
      <alignment horizontal="right" vertical="center" indent="1"/>
      <protection locked="0"/>
    </xf>
    <xf numFmtId="178" fontId="17" fillId="0" borderId="61" xfId="2" applyNumberFormat="1" applyFont="1" applyFill="1" applyBorder="1" applyAlignment="1" applyProtection="1">
      <alignment horizontal="right" vertical="center"/>
      <protection locked="0"/>
    </xf>
    <xf numFmtId="178" fontId="17" fillId="0" borderId="62" xfId="2" applyNumberFormat="1" applyFont="1" applyFill="1" applyBorder="1" applyAlignment="1" applyProtection="1">
      <alignment horizontal="right" vertical="center"/>
      <protection locked="0"/>
    </xf>
    <xf numFmtId="178" fontId="17" fillId="0" borderId="50" xfId="2" applyNumberFormat="1" applyFont="1" applyFill="1" applyBorder="1" applyAlignment="1" applyProtection="1">
      <alignment horizontal="right" vertical="center"/>
      <protection locked="0"/>
    </xf>
    <xf numFmtId="178" fontId="17" fillId="0" borderId="79" xfId="2" applyNumberFormat="1" applyFont="1" applyFill="1" applyBorder="1" applyAlignment="1" applyProtection="1">
      <alignment horizontal="right" vertical="center"/>
      <protection locked="0"/>
    </xf>
    <xf numFmtId="31" fontId="6" fillId="0" borderId="0" xfId="0" applyNumberFormat="1" applyFont="1" applyAlignment="1">
      <alignment horizontal="right" vertical="center"/>
    </xf>
    <xf numFmtId="178" fontId="28" fillId="0" borderId="81" xfId="2" applyNumberFormat="1" applyFont="1" applyFill="1" applyBorder="1" applyAlignment="1" applyProtection="1">
      <alignment horizontal="right" vertical="center"/>
    </xf>
    <xf numFmtId="178" fontId="28" fillId="0" borderId="82" xfId="2" applyNumberFormat="1" applyFont="1" applyFill="1" applyBorder="1" applyAlignment="1" applyProtection="1">
      <alignment horizontal="right" vertical="center"/>
    </xf>
    <xf numFmtId="178" fontId="25" fillId="0" borderId="22" xfId="2" applyNumberFormat="1" applyFont="1" applyFill="1" applyBorder="1" applyAlignment="1" applyProtection="1">
      <alignment horizontal="left" vertical="center"/>
    </xf>
    <xf numFmtId="178" fontId="28" fillId="0" borderId="82" xfId="2" applyNumberFormat="1" applyFont="1" applyFill="1" applyBorder="1" applyAlignment="1" applyProtection="1">
      <alignment horizontal="right" vertical="center"/>
      <protection locked="0"/>
    </xf>
    <xf numFmtId="178" fontId="28" fillId="0" borderId="29" xfId="2" applyNumberFormat="1" applyFont="1" applyFill="1" applyBorder="1" applyAlignment="1" applyProtection="1">
      <alignment horizontal="right" vertical="center"/>
      <protection locked="0"/>
    </xf>
    <xf numFmtId="0" fontId="27" fillId="0" borderId="89" xfId="0" applyFont="1" applyBorder="1" applyAlignment="1">
      <alignment horizontal="right" vertical="center"/>
    </xf>
    <xf numFmtId="0" fontId="27" fillId="0" borderId="90" xfId="0" applyFont="1" applyBorder="1" applyAlignment="1">
      <alignment horizontal="right" vertical="center"/>
    </xf>
    <xf numFmtId="0" fontId="27" fillId="0" borderId="91" xfId="0" applyFont="1" applyBorder="1" applyAlignment="1">
      <alignment horizontal="right" vertical="center"/>
    </xf>
    <xf numFmtId="0" fontId="3" fillId="0" borderId="22" xfId="0" applyFont="1" applyBorder="1" applyAlignment="1">
      <alignment horizontal="left" vertical="center" shrinkToFit="1"/>
    </xf>
    <xf numFmtId="0" fontId="3" fillId="0" borderId="29" xfId="0" applyFont="1" applyBorder="1" applyAlignment="1">
      <alignment horizontal="left" vertical="center" shrinkToFit="1"/>
    </xf>
    <xf numFmtId="0" fontId="14" fillId="0" borderId="22" xfId="0" applyFont="1" applyBorder="1" applyAlignment="1">
      <alignment horizontal="right" vertical="center" shrinkToFit="1"/>
    </xf>
    <xf numFmtId="0" fontId="13" fillId="0" borderId="0" xfId="0" applyFont="1" applyAlignment="1">
      <alignment horizontal="left" vertical="center" shrinkToFit="1"/>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71" xfId="0" applyFont="1" applyBorder="1" applyAlignment="1">
      <alignment horizontal="center" vertical="center"/>
    </xf>
    <xf numFmtId="0" fontId="15" fillId="0" borderId="16" xfId="0" applyFont="1" applyBorder="1" applyAlignment="1">
      <alignment horizontal="center" vertical="center"/>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15" fillId="0" borderId="18" xfId="0" applyFont="1" applyBorder="1" applyAlignment="1">
      <alignment horizontal="center" vertical="center" wrapText="1"/>
    </xf>
    <xf numFmtId="0" fontId="15" fillId="0" borderId="51" xfId="0" applyFont="1" applyBorder="1" applyAlignment="1">
      <alignment horizontal="center" vertical="center" wrapText="1"/>
    </xf>
    <xf numFmtId="178" fontId="15" fillId="0" borderId="66" xfId="0" applyNumberFormat="1" applyFont="1" applyBorder="1" applyAlignment="1">
      <alignment horizontal="center" vertical="center"/>
    </xf>
    <xf numFmtId="178" fontId="15" fillId="0" borderId="20" xfId="0" applyNumberFormat="1" applyFont="1" applyBorder="1" applyAlignment="1">
      <alignment horizontal="center" vertical="center"/>
    </xf>
    <xf numFmtId="178" fontId="15" fillId="0" borderId="18" xfId="0" applyNumberFormat="1" applyFont="1" applyBorder="1" applyAlignment="1">
      <alignment horizontal="center" vertical="center"/>
    </xf>
    <xf numFmtId="178" fontId="15" fillId="0" borderId="67" xfId="0" applyNumberFormat="1" applyFont="1" applyBorder="1" applyAlignment="1">
      <alignment horizontal="center" vertical="center"/>
    </xf>
    <xf numFmtId="0" fontId="15" fillId="0" borderId="50" xfId="0" applyFont="1" applyBorder="1" applyAlignment="1">
      <alignment horizontal="center" vertical="center" wrapText="1"/>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178" fontId="17" fillId="0" borderId="1" xfId="2" applyNumberFormat="1" applyFont="1" applyFill="1" applyBorder="1" applyAlignment="1" applyProtection="1">
      <alignment horizontal="right" vertical="center"/>
    </xf>
    <xf numFmtId="178" fontId="17" fillId="0" borderId="2" xfId="2" applyNumberFormat="1" applyFont="1" applyFill="1" applyBorder="1" applyAlignment="1" applyProtection="1">
      <alignment horizontal="right" vertical="center"/>
    </xf>
    <xf numFmtId="178" fontId="17" fillId="0" borderId="3" xfId="2" applyNumberFormat="1" applyFont="1" applyFill="1" applyBorder="1" applyAlignment="1" applyProtection="1">
      <alignment horizontal="right" vertical="center"/>
    </xf>
    <xf numFmtId="178" fontId="17" fillId="0" borderId="4" xfId="2" applyNumberFormat="1" applyFont="1" applyFill="1" applyBorder="1" applyAlignment="1" applyProtection="1">
      <alignment horizontal="right" vertical="center"/>
    </xf>
    <xf numFmtId="178" fontId="17" fillId="0" borderId="0" xfId="2" applyNumberFormat="1" applyFont="1" applyFill="1" applyBorder="1" applyAlignment="1" applyProtection="1">
      <alignment horizontal="right" vertical="center"/>
    </xf>
    <xf numFmtId="178" fontId="17" fillId="0" borderId="5" xfId="2" applyNumberFormat="1" applyFont="1" applyFill="1" applyBorder="1" applyAlignment="1" applyProtection="1">
      <alignment horizontal="right" vertical="center"/>
    </xf>
    <xf numFmtId="178" fontId="17" fillId="0" borderId="6" xfId="2" applyNumberFormat="1" applyFont="1" applyFill="1" applyBorder="1" applyAlignment="1" applyProtection="1">
      <alignment horizontal="right" vertical="center"/>
    </xf>
    <xf numFmtId="178" fontId="17" fillId="0" borderId="22" xfId="2" applyNumberFormat="1" applyFont="1" applyFill="1" applyBorder="1" applyAlignment="1" applyProtection="1">
      <alignment horizontal="right" vertical="center"/>
    </xf>
    <xf numFmtId="178" fontId="17" fillId="0" borderId="29" xfId="2" applyNumberFormat="1" applyFont="1" applyFill="1" applyBorder="1" applyAlignment="1" applyProtection="1">
      <alignment horizontal="right" vertical="center"/>
    </xf>
    <xf numFmtId="9" fontId="15" fillId="0" borderId="19" xfId="0" applyNumberFormat="1" applyFont="1" applyBorder="1" applyAlignment="1">
      <alignment horizontal="center" vertical="center"/>
    </xf>
    <xf numFmtId="9" fontId="15" fillId="0" borderId="20" xfId="0" applyNumberFormat="1" applyFont="1" applyBorder="1" applyAlignment="1">
      <alignment horizontal="center" vertical="center"/>
    </xf>
    <xf numFmtId="9" fontId="15" fillId="0" borderId="16" xfId="0" applyNumberFormat="1" applyFont="1" applyBorder="1" applyAlignment="1">
      <alignment horizontal="center" vertical="center"/>
    </xf>
    <xf numFmtId="9" fontId="15" fillId="0" borderId="17" xfId="0" applyNumberFormat="1" applyFont="1" applyBorder="1" applyAlignment="1">
      <alignment horizontal="center" vertical="center"/>
    </xf>
    <xf numFmtId="178" fontId="28" fillId="0" borderId="53" xfId="2" applyNumberFormat="1" applyFont="1" applyFill="1" applyBorder="1" applyAlignment="1" applyProtection="1">
      <alignment horizontal="right" vertical="center"/>
    </xf>
    <xf numFmtId="178" fontId="28" fillId="0" borderId="80" xfId="2" applyNumberFormat="1" applyFont="1" applyFill="1" applyBorder="1" applyAlignment="1" applyProtection="1">
      <alignment horizontal="right" vertical="center"/>
    </xf>
    <xf numFmtId="178" fontId="25" fillId="0" borderId="53" xfId="2" applyNumberFormat="1" applyFont="1" applyFill="1" applyBorder="1" applyAlignment="1" applyProtection="1">
      <alignment horizontal="center" vertical="center"/>
    </xf>
    <xf numFmtId="0" fontId="25" fillId="0" borderId="89" xfId="0" applyFont="1" applyBorder="1" applyAlignment="1">
      <alignment horizontal="right" vertical="center"/>
    </xf>
    <xf numFmtId="0" fontId="25" fillId="0" borderId="90" xfId="0" applyFont="1" applyBorder="1" applyAlignment="1">
      <alignment horizontal="right" vertical="center"/>
    </xf>
    <xf numFmtId="0" fontId="25" fillId="0" borderId="91" xfId="0" applyFont="1" applyBorder="1" applyAlignment="1">
      <alignment horizontal="right" vertical="center"/>
    </xf>
    <xf numFmtId="178" fontId="27" fillId="0" borderId="53" xfId="2" applyNumberFormat="1" applyFont="1" applyFill="1" applyBorder="1" applyAlignment="1" applyProtection="1">
      <alignment horizontal="center" vertical="center"/>
    </xf>
    <xf numFmtId="0" fontId="0" fillId="0" borderId="19"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49" fontId="14" fillId="0" borderId="68" xfId="0" applyNumberFormat="1" applyFont="1" applyBorder="1" applyAlignment="1">
      <alignment horizontal="center" vertical="center"/>
    </xf>
    <xf numFmtId="49" fontId="14" fillId="0" borderId="15" xfId="0" applyNumberFormat="1" applyFont="1" applyBorder="1" applyAlignment="1">
      <alignment horizontal="center" vertical="center"/>
    </xf>
    <xf numFmtId="0" fontId="25" fillId="0" borderId="74" xfId="0" applyFont="1" applyBorder="1" applyAlignment="1">
      <alignment horizontal="left" vertical="center"/>
    </xf>
    <xf numFmtId="0" fontId="25" fillId="0" borderId="22" xfId="0" applyFont="1" applyBorder="1" applyAlignment="1">
      <alignment horizontal="left" vertical="center"/>
    </xf>
    <xf numFmtId="178" fontId="28" fillId="0" borderId="22" xfId="2" applyNumberFormat="1" applyFont="1" applyFill="1" applyBorder="1" applyAlignment="1" applyProtection="1">
      <alignment horizontal="right" vertical="center"/>
    </xf>
    <xf numFmtId="178" fontId="28" fillId="0" borderId="49" xfId="2" applyNumberFormat="1" applyFont="1" applyFill="1" applyBorder="1" applyAlignment="1" applyProtection="1">
      <alignment horizontal="right" vertical="center"/>
    </xf>
    <xf numFmtId="178" fontId="28" fillId="0" borderId="29" xfId="2" applyNumberFormat="1" applyFont="1" applyFill="1" applyBorder="1" applyAlignment="1" applyProtection="1">
      <alignment horizontal="right" vertical="center"/>
    </xf>
    <xf numFmtId="0" fontId="15" fillId="0" borderId="33" xfId="0" applyFont="1" applyBorder="1" applyAlignment="1">
      <alignment horizontal="center" vertical="center"/>
    </xf>
    <xf numFmtId="0" fontId="15" fillId="0" borderId="17"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178" fontId="25" fillId="0" borderId="81" xfId="2" applyNumberFormat="1" applyFont="1" applyFill="1" applyBorder="1" applyAlignment="1" applyProtection="1">
      <alignment horizontal="left" vertical="center"/>
    </xf>
    <xf numFmtId="0" fontId="3" fillId="0" borderId="0" xfId="0" applyFont="1" applyAlignment="1">
      <alignment horizontal="left" vertical="center" shrinkToFit="1"/>
    </xf>
    <xf numFmtId="0" fontId="26" fillId="0" borderId="0" xfId="0" applyFont="1" applyAlignment="1">
      <alignment horizontal="left" vertical="center" shrinkToFit="1"/>
    </xf>
    <xf numFmtId="0" fontId="0" fillId="0" borderId="0" xfId="0" applyAlignment="1">
      <alignment horizontal="center" vertical="center"/>
    </xf>
    <xf numFmtId="180" fontId="13" fillId="0" borderId="0" xfId="0" applyNumberFormat="1" applyFont="1" applyAlignment="1">
      <alignment horizontal="center" vertical="center"/>
    </xf>
    <xf numFmtId="178" fontId="17" fillId="0" borderId="1" xfId="2" applyNumberFormat="1" applyFont="1" applyFill="1" applyBorder="1" applyAlignment="1" applyProtection="1">
      <alignment horizontal="right" vertical="center"/>
      <protection locked="0"/>
    </xf>
    <xf numFmtId="178" fontId="17" fillId="0" borderId="2" xfId="2" applyNumberFormat="1" applyFont="1" applyFill="1" applyBorder="1" applyAlignment="1" applyProtection="1">
      <alignment horizontal="right" vertical="center"/>
      <protection locked="0"/>
    </xf>
    <xf numFmtId="178" fontId="17" fillId="0" borderId="3" xfId="2" applyNumberFormat="1" applyFont="1" applyFill="1" applyBorder="1" applyAlignment="1" applyProtection="1">
      <alignment horizontal="right" vertical="center"/>
      <protection locked="0"/>
    </xf>
    <xf numFmtId="178" fontId="17" fillId="0" borderId="4" xfId="2" applyNumberFormat="1" applyFont="1" applyFill="1" applyBorder="1" applyAlignment="1" applyProtection="1">
      <alignment horizontal="right" vertical="center"/>
      <protection locked="0"/>
    </xf>
    <xf numFmtId="178" fontId="17" fillId="0" borderId="0" xfId="2" applyNumberFormat="1" applyFont="1" applyFill="1" applyBorder="1" applyAlignment="1" applyProtection="1">
      <alignment horizontal="right" vertical="center"/>
      <protection locked="0"/>
    </xf>
    <xf numFmtId="178" fontId="17" fillId="0" borderId="5" xfId="2" applyNumberFormat="1" applyFont="1" applyFill="1" applyBorder="1" applyAlignment="1" applyProtection="1">
      <alignment horizontal="right" vertical="center"/>
      <protection locked="0"/>
    </xf>
    <xf numFmtId="178" fontId="17" fillId="0" borderId="6" xfId="2" applyNumberFormat="1" applyFont="1" applyFill="1" applyBorder="1" applyAlignment="1" applyProtection="1">
      <alignment horizontal="right" vertical="center"/>
      <protection locked="0"/>
    </xf>
    <xf numFmtId="178" fontId="17" fillId="0" borderId="22" xfId="2" applyNumberFormat="1" applyFont="1" applyFill="1" applyBorder="1" applyAlignment="1" applyProtection="1">
      <alignment horizontal="right" vertical="center"/>
      <protection locked="0"/>
    </xf>
    <xf numFmtId="178" fontId="17" fillId="0" borderId="29" xfId="2" applyNumberFormat="1" applyFont="1" applyFill="1" applyBorder="1" applyAlignment="1" applyProtection="1">
      <alignment horizontal="right" vertical="center"/>
      <protection locked="0"/>
    </xf>
    <xf numFmtId="177" fontId="3" fillId="0" borderId="63" xfId="0" applyNumberFormat="1" applyFont="1" applyBorder="1" applyAlignment="1" applyProtection="1">
      <alignment horizontal="right" vertical="center" indent="1"/>
      <protection locked="0"/>
    </xf>
    <xf numFmtId="177" fontId="3" fillId="0" borderId="64" xfId="0" applyNumberFormat="1" applyFont="1" applyBorder="1" applyAlignment="1" applyProtection="1">
      <alignment horizontal="right" vertical="center" indent="1"/>
      <protection locked="0"/>
    </xf>
    <xf numFmtId="177" fontId="3" fillId="0" borderId="65" xfId="0" applyNumberFormat="1" applyFont="1" applyBorder="1" applyAlignment="1" applyProtection="1">
      <alignment horizontal="right" vertical="center" indent="1"/>
      <protection locked="0"/>
    </xf>
    <xf numFmtId="49" fontId="15" fillId="0" borderId="13" xfId="0" applyNumberFormat="1" applyFont="1" applyBorder="1" applyAlignment="1">
      <alignment horizontal="center" vertical="center" shrinkToFit="1"/>
    </xf>
    <xf numFmtId="49" fontId="15" fillId="0" borderId="12" xfId="0" applyNumberFormat="1" applyFont="1" applyBorder="1" applyAlignment="1">
      <alignment horizontal="center" vertical="center" shrinkToFit="1"/>
    </xf>
    <xf numFmtId="49" fontId="15" fillId="0" borderId="14" xfId="0" applyNumberFormat="1" applyFont="1" applyBorder="1" applyAlignment="1">
      <alignment horizontal="center" vertical="center" shrinkToFit="1"/>
    </xf>
    <xf numFmtId="49" fontId="15" fillId="0" borderId="16" xfId="0" applyNumberFormat="1" applyFont="1" applyBorder="1" applyAlignment="1">
      <alignment horizontal="center" vertical="center" shrinkToFit="1"/>
    </xf>
    <xf numFmtId="49" fontId="15" fillId="0" borderId="15" xfId="0" applyNumberFormat="1" applyFont="1" applyBorder="1" applyAlignment="1">
      <alignment horizontal="center" vertical="center" shrinkToFit="1"/>
    </xf>
    <xf numFmtId="49" fontId="15" fillId="0" borderId="17" xfId="0" applyNumberFormat="1" applyFont="1" applyBorder="1" applyAlignment="1">
      <alignment horizontal="center" vertical="center" shrinkToFit="1"/>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49" fontId="0" fillId="0" borderId="55" xfId="0" applyNumberFormat="1" applyBorder="1" applyAlignment="1">
      <alignment horizontal="center" vertical="center" shrinkToFit="1"/>
    </xf>
    <xf numFmtId="49" fontId="0" fillId="0" borderId="56" xfId="0" applyNumberFormat="1" applyBorder="1" applyAlignment="1">
      <alignment horizontal="center" vertical="center" shrinkToFit="1"/>
    </xf>
    <xf numFmtId="49" fontId="0" fillId="0" borderId="57" xfId="0" applyNumberFormat="1"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3" fillId="0" borderId="0" xfId="0" applyFont="1" applyAlignment="1">
      <alignment horizontal="left" shrinkToFit="1"/>
    </xf>
    <xf numFmtId="0" fontId="15" fillId="0" borderId="0" xfId="0" applyFont="1" applyAlignment="1">
      <alignment horizontal="center" vertical="center"/>
    </xf>
    <xf numFmtId="0" fontId="13" fillId="0" borderId="0" xfId="0" applyFont="1" applyAlignment="1">
      <alignment vertical="center" shrinkToFit="1"/>
    </xf>
    <xf numFmtId="0" fontId="0" fillId="0" borderId="0" xfId="0" applyAlignment="1">
      <alignment vertical="center" shrinkToFi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5" xfId="0" applyFont="1" applyBorder="1" applyAlignment="1">
      <alignment horizontal="center" vertical="center" shrinkToFit="1"/>
    </xf>
    <xf numFmtId="9" fontId="15" fillId="0" borderId="13" xfId="0" applyNumberFormat="1" applyFont="1" applyBorder="1" applyAlignment="1">
      <alignment horizontal="center" vertical="center"/>
    </xf>
    <xf numFmtId="9" fontId="15" fillId="0" borderId="14" xfId="0" applyNumberFormat="1" applyFont="1" applyBorder="1" applyAlignment="1">
      <alignment horizontal="center" vertical="center"/>
    </xf>
    <xf numFmtId="0" fontId="25" fillId="0" borderId="88" xfId="0" applyFont="1" applyBorder="1" applyAlignment="1">
      <alignment horizontal="left" vertical="center"/>
    </xf>
    <xf numFmtId="0" fontId="25" fillId="0" borderId="81" xfId="0" applyFont="1" applyBorder="1" applyAlignment="1">
      <alignment horizontal="left" vertical="center"/>
    </xf>
    <xf numFmtId="178" fontId="28" fillId="0" borderId="87" xfId="2" applyNumberFormat="1" applyFont="1" applyFill="1" applyBorder="1" applyAlignment="1" applyProtection="1">
      <alignment horizontal="right" vertical="center"/>
    </xf>
    <xf numFmtId="178" fontId="28" fillId="0" borderId="53" xfId="2" applyNumberFormat="1" applyFont="1" applyFill="1" applyBorder="1" applyAlignment="1" applyProtection="1">
      <alignment horizontal="right" vertical="center"/>
      <protection locked="0"/>
    </xf>
    <xf numFmtId="178" fontId="28" fillId="0" borderId="80" xfId="2" applyNumberFormat="1" applyFont="1" applyFill="1" applyBorder="1" applyAlignment="1" applyProtection="1">
      <alignment horizontal="right" vertical="center"/>
      <protection locked="0"/>
    </xf>
    <xf numFmtId="0" fontId="0" fillId="0" borderId="0" xfId="0" applyAlignment="1">
      <alignment horizontal="left" vertical="center" shrinkToFit="1"/>
    </xf>
    <xf numFmtId="0" fontId="0" fillId="0" borderId="48"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68"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3" fillId="0" borderId="6" xfId="0" applyFont="1" applyBorder="1" applyAlignment="1">
      <alignment vertical="center" shrinkToFit="1"/>
    </xf>
    <xf numFmtId="0" fontId="3" fillId="0" borderId="22" xfId="0" applyFont="1" applyBorder="1" applyAlignment="1">
      <alignment vertical="center" shrinkToFit="1"/>
    </xf>
    <xf numFmtId="0" fontId="3" fillId="0" borderId="29" xfId="0" applyFont="1" applyBorder="1" applyAlignment="1">
      <alignment vertical="center" shrinkToFit="1"/>
    </xf>
    <xf numFmtId="0" fontId="23" fillId="0" borderId="0" xfId="0" applyFont="1" applyAlignment="1">
      <alignment vertical="center" wrapText="1"/>
    </xf>
    <xf numFmtId="0" fontId="0" fillId="0" borderId="12" xfId="0" applyBorder="1" applyAlignment="1">
      <alignment vertical="center" shrinkToFit="1"/>
    </xf>
    <xf numFmtId="0" fontId="0" fillId="0" borderId="14" xfId="0" applyBorder="1" applyAlignment="1">
      <alignment vertical="center" shrinkToFit="1"/>
    </xf>
    <xf numFmtId="0" fontId="0" fillId="0" borderId="16" xfId="0" applyBorder="1" applyAlignment="1">
      <alignment vertical="center" shrinkToFit="1"/>
    </xf>
    <xf numFmtId="0" fontId="0" fillId="0" borderId="15" xfId="0" applyBorder="1" applyAlignment="1">
      <alignment vertical="center" shrinkToFit="1"/>
    </xf>
    <xf numFmtId="0" fontId="0" fillId="0" borderId="17" xfId="0" applyBorder="1" applyAlignment="1">
      <alignment vertical="center" shrinkToFit="1"/>
    </xf>
    <xf numFmtId="0" fontId="29" fillId="0" borderId="0" xfId="0" applyFont="1" applyAlignment="1">
      <alignment horizontal="left" vertical="center" wrapText="1"/>
    </xf>
    <xf numFmtId="9" fontId="13" fillId="0" borderId="22" xfId="1" applyFont="1" applyFill="1" applyBorder="1" applyAlignment="1" applyProtection="1">
      <alignment horizontal="center" vertical="center"/>
    </xf>
    <xf numFmtId="9" fontId="13" fillId="0" borderId="29" xfId="1" applyFont="1" applyFill="1" applyBorder="1" applyAlignment="1" applyProtection="1">
      <alignment horizontal="center" vertical="center"/>
    </xf>
    <xf numFmtId="49" fontId="14" fillId="0" borderId="58" xfId="0" applyNumberFormat="1" applyFont="1" applyBorder="1" applyAlignment="1">
      <alignment horizontal="center" vertical="center"/>
    </xf>
    <xf numFmtId="49" fontId="14" fillId="0" borderId="59" xfId="0" applyNumberFormat="1" applyFont="1" applyBorder="1" applyAlignment="1">
      <alignment horizontal="center" vertical="center"/>
    </xf>
    <xf numFmtId="0" fontId="6" fillId="0" borderId="0" xfId="0" applyFont="1" applyAlignment="1">
      <alignment vertical="center" shrinkToFit="1"/>
    </xf>
    <xf numFmtId="0" fontId="21" fillId="0" borderId="0" xfId="0" applyFont="1" applyAlignment="1">
      <alignment horizontal="left" vertical="center" shrinkToFit="1"/>
    </xf>
    <xf numFmtId="0" fontId="14" fillId="0" borderId="2" xfId="0" applyFont="1" applyBorder="1" applyAlignment="1">
      <alignment horizontal="center" vertical="center"/>
    </xf>
    <xf numFmtId="0" fontId="14" fillId="0" borderId="2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vertical="center" shrinkToFit="1"/>
    </xf>
    <xf numFmtId="0" fontId="3" fillId="0" borderId="0" xfId="0" applyFont="1" applyAlignment="1">
      <alignment vertical="center" shrinkToFit="1"/>
    </xf>
    <xf numFmtId="176" fontId="3" fillId="8" borderId="52" xfId="2" applyNumberFormat="1" applyFont="1" applyFill="1" applyBorder="1" applyAlignment="1" applyProtection="1">
      <alignment horizontal="right" vertical="center" indent="1"/>
      <protection locked="0"/>
    </xf>
    <xf numFmtId="176" fontId="3" fillId="8" borderId="53" xfId="2" applyNumberFormat="1" applyFont="1" applyFill="1" applyBorder="1" applyAlignment="1" applyProtection="1">
      <alignment horizontal="right" vertical="center" indent="1"/>
      <protection locked="0"/>
    </xf>
    <xf numFmtId="176" fontId="3" fillId="8" borderId="54" xfId="2" applyNumberFormat="1" applyFont="1" applyFill="1" applyBorder="1" applyAlignment="1" applyProtection="1">
      <alignment horizontal="right" vertical="center" indent="1"/>
      <protection locked="0"/>
    </xf>
    <xf numFmtId="178" fontId="17" fillId="7" borderId="61" xfId="2" applyNumberFormat="1" applyFont="1" applyFill="1" applyBorder="1" applyAlignment="1" applyProtection="1">
      <alignment horizontal="right" vertical="center"/>
      <protection locked="0"/>
    </xf>
    <xf numFmtId="178" fontId="17" fillId="7" borderId="62" xfId="2" applyNumberFormat="1" applyFont="1" applyFill="1" applyBorder="1" applyAlignment="1" applyProtection="1">
      <alignment horizontal="right" vertical="center"/>
      <protection locked="0"/>
    </xf>
    <xf numFmtId="177" fontId="3" fillId="8" borderId="63" xfId="0" applyNumberFormat="1" applyFont="1" applyFill="1" applyBorder="1" applyAlignment="1" applyProtection="1">
      <alignment horizontal="right" vertical="center" indent="1"/>
      <protection locked="0"/>
    </xf>
    <xf numFmtId="177" fontId="3" fillId="8" borderId="64" xfId="0" applyNumberFormat="1" applyFont="1" applyFill="1" applyBorder="1" applyAlignment="1" applyProtection="1">
      <alignment horizontal="right" vertical="center" indent="1"/>
      <protection locked="0"/>
    </xf>
    <xf numFmtId="177" fontId="3" fillId="8" borderId="65" xfId="0" applyNumberFormat="1" applyFont="1" applyFill="1" applyBorder="1" applyAlignment="1" applyProtection="1">
      <alignment horizontal="right" vertical="center" indent="1"/>
      <protection locked="0"/>
    </xf>
    <xf numFmtId="0" fontId="14" fillId="0" borderId="22" xfId="0" applyFont="1" applyBorder="1" applyAlignment="1">
      <alignment horizontal="left" vertical="center" shrinkToFit="1"/>
    </xf>
    <xf numFmtId="0" fontId="14" fillId="0" borderId="29" xfId="0" applyFont="1" applyBorder="1" applyAlignment="1">
      <alignment horizontal="left" vertical="center" shrinkToFit="1"/>
    </xf>
    <xf numFmtId="0" fontId="0" fillId="8" borderId="13" xfId="0" applyFill="1" applyBorder="1" applyAlignment="1" applyProtection="1">
      <alignment horizontal="center" vertical="center" shrinkToFit="1"/>
      <protection locked="0"/>
    </xf>
    <xf numFmtId="0" fontId="0" fillId="8" borderId="14" xfId="0" applyFill="1" applyBorder="1" applyAlignment="1" applyProtection="1">
      <alignment horizontal="center" vertical="center" shrinkToFit="1"/>
      <protection locked="0"/>
    </xf>
    <xf numFmtId="0" fontId="0" fillId="8" borderId="16" xfId="0" applyFill="1" applyBorder="1" applyAlignment="1" applyProtection="1">
      <alignment horizontal="center" vertical="center" shrinkToFit="1"/>
      <protection locked="0"/>
    </xf>
    <xf numFmtId="0" fontId="0" fillId="8" borderId="17" xfId="0" applyFill="1" applyBorder="1" applyAlignment="1" applyProtection="1">
      <alignment horizontal="center" vertical="center" shrinkToFit="1"/>
      <protection locked="0"/>
    </xf>
    <xf numFmtId="0" fontId="14" fillId="8" borderId="95" xfId="0" applyFont="1" applyFill="1" applyBorder="1" applyAlignment="1" applyProtection="1">
      <alignment horizontal="center" vertical="center" shrinkToFit="1"/>
      <protection locked="0"/>
    </xf>
    <xf numFmtId="0" fontId="14" fillId="8" borderId="94" xfId="0" applyFont="1" applyFill="1" applyBorder="1" applyAlignment="1" applyProtection="1">
      <alignment horizontal="center" vertical="center" shrinkToFit="1"/>
      <protection locked="0"/>
    </xf>
    <xf numFmtId="0" fontId="0" fillId="8" borderId="48" xfId="0" applyFill="1" applyBorder="1" applyAlignment="1" applyProtection="1">
      <alignment horizontal="left" vertical="center" shrinkToFit="1"/>
      <protection locked="0"/>
    </xf>
    <xf numFmtId="0" fontId="0" fillId="8" borderId="12" xfId="0" applyFill="1" applyBorder="1" applyAlignment="1" applyProtection="1">
      <alignment horizontal="left" vertical="center" shrinkToFit="1"/>
      <protection locked="0"/>
    </xf>
    <xf numFmtId="0" fontId="0" fillId="8" borderId="96" xfId="0" applyFill="1" applyBorder="1" applyAlignment="1" applyProtection="1">
      <alignment horizontal="left" vertical="center" shrinkToFit="1"/>
      <protection locked="0"/>
    </xf>
    <xf numFmtId="0" fontId="0" fillId="8" borderId="68" xfId="0" applyFill="1" applyBorder="1" applyAlignment="1" applyProtection="1">
      <alignment horizontal="left" vertical="center" shrinkToFit="1"/>
      <protection locked="0"/>
    </xf>
    <xf numFmtId="0" fontId="0" fillId="8" borderId="15" xfId="0" applyFill="1" applyBorder="1" applyAlignment="1" applyProtection="1">
      <alignment horizontal="left" vertical="center" shrinkToFit="1"/>
      <protection locked="0"/>
    </xf>
    <xf numFmtId="0" fontId="0" fillId="8" borderId="97" xfId="0" applyFill="1" applyBorder="1" applyAlignment="1" applyProtection="1">
      <alignment horizontal="left" vertical="center" shrinkToFit="1"/>
      <protection locked="0"/>
    </xf>
    <xf numFmtId="9" fontId="15" fillId="8" borderId="19" xfId="0" applyNumberFormat="1" applyFont="1" applyFill="1" applyBorder="1" applyAlignment="1">
      <alignment horizontal="center" vertical="center"/>
    </xf>
    <xf numFmtId="0" fontId="15" fillId="8" borderId="20"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17"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13" xfId="0" applyFont="1" applyFill="1" applyBorder="1" applyAlignment="1">
      <alignment horizontal="center" vertical="center"/>
    </xf>
    <xf numFmtId="0" fontId="15" fillId="8" borderId="14" xfId="0" applyFont="1" applyFill="1" applyBorder="1" applyAlignment="1">
      <alignment horizontal="center" vertical="center"/>
    </xf>
    <xf numFmtId="0" fontId="0" fillId="8" borderId="19" xfId="0" applyFill="1" applyBorder="1" applyAlignment="1" applyProtection="1">
      <alignment horizontal="center" vertical="center" shrinkToFit="1"/>
      <protection locked="0"/>
    </xf>
    <xf numFmtId="0" fontId="0" fillId="8" borderId="20" xfId="0" applyFill="1" applyBorder="1" applyAlignment="1" applyProtection="1">
      <alignment horizontal="center" vertical="center" shrinkToFit="1"/>
      <protection locked="0"/>
    </xf>
    <xf numFmtId="178" fontId="17" fillId="7" borderId="50" xfId="2" applyNumberFormat="1" applyFont="1" applyFill="1" applyBorder="1" applyAlignment="1" applyProtection="1">
      <alignment horizontal="right" vertical="center"/>
      <protection locked="0"/>
    </xf>
    <xf numFmtId="178" fontId="17" fillId="7" borderId="79" xfId="2" applyNumberFormat="1" applyFont="1" applyFill="1" applyBorder="1" applyAlignment="1" applyProtection="1">
      <alignment horizontal="right" vertical="center"/>
      <protection locked="0"/>
    </xf>
    <xf numFmtId="178" fontId="17" fillId="7" borderId="1" xfId="2" applyNumberFormat="1" applyFont="1" applyFill="1" applyBorder="1" applyAlignment="1" applyProtection="1">
      <alignment horizontal="right" vertical="center"/>
      <protection locked="0"/>
    </xf>
    <xf numFmtId="178" fontId="17" fillId="7" borderId="2" xfId="2" applyNumberFormat="1" applyFont="1" applyFill="1" applyBorder="1" applyAlignment="1" applyProtection="1">
      <alignment horizontal="right" vertical="center"/>
      <protection locked="0"/>
    </xf>
    <xf numFmtId="178" fontId="17" fillId="7" borderId="3" xfId="2" applyNumberFormat="1" applyFont="1" applyFill="1" applyBorder="1" applyAlignment="1" applyProtection="1">
      <alignment horizontal="right" vertical="center"/>
      <protection locked="0"/>
    </xf>
    <xf numFmtId="178" fontId="17" fillId="7" borderId="4" xfId="2" applyNumberFormat="1" applyFont="1" applyFill="1" applyBorder="1" applyAlignment="1" applyProtection="1">
      <alignment horizontal="right" vertical="center"/>
      <protection locked="0"/>
    </xf>
    <xf numFmtId="178" fontId="17" fillId="7" borderId="0" xfId="2" applyNumberFormat="1" applyFont="1" applyFill="1" applyBorder="1" applyAlignment="1" applyProtection="1">
      <alignment horizontal="right" vertical="center"/>
      <protection locked="0"/>
    </xf>
    <xf numFmtId="178" fontId="17" fillId="7" borderId="5" xfId="2" applyNumberFormat="1" applyFont="1" applyFill="1" applyBorder="1" applyAlignment="1" applyProtection="1">
      <alignment horizontal="right" vertical="center"/>
      <protection locked="0"/>
    </xf>
    <xf numFmtId="178" fontId="17" fillId="7" borderId="6" xfId="2" applyNumberFormat="1" applyFont="1" applyFill="1" applyBorder="1" applyAlignment="1" applyProtection="1">
      <alignment horizontal="right" vertical="center"/>
      <protection locked="0"/>
    </xf>
    <xf numFmtId="178" fontId="17" fillId="7" borderId="22" xfId="2" applyNumberFormat="1" applyFont="1" applyFill="1" applyBorder="1" applyAlignment="1" applyProtection="1">
      <alignment horizontal="right" vertical="center"/>
      <protection locked="0"/>
    </xf>
    <xf numFmtId="178" fontId="17" fillId="7" borderId="29" xfId="2" applyNumberFormat="1" applyFont="1" applyFill="1" applyBorder="1" applyAlignment="1" applyProtection="1">
      <alignment horizontal="right" vertical="center"/>
      <protection locked="0"/>
    </xf>
    <xf numFmtId="178" fontId="25" fillId="0" borderId="53" xfId="2" applyNumberFormat="1" applyFont="1" applyFill="1" applyBorder="1" applyAlignment="1" applyProtection="1">
      <alignment horizontal="center" vertical="center"/>
      <protection locked="0"/>
    </xf>
    <xf numFmtId="178" fontId="25" fillId="7" borderId="53" xfId="2" applyNumberFormat="1" applyFont="1" applyFill="1" applyBorder="1" applyAlignment="1" applyProtection="1">
      <alignment horizontal="right" vertical="center"/>
      <protection locked="0"/>
    </xf>
    <xf numFmtId="178" fontId="25" fillId="7" borderId="80" xfId="2" applyNumberFormat="1" applyFont="1" applyFill="1" applyBorder="1" applyAlignment="1" applyProtection="1">
      <alignment horizontal="right" vertical="center"/>
      <protection locked="0"/>
    </xf>
    <xf numFmtId="178" fontId="25" fillId="7" borderId="81" xfId="2" applyNumberFormat="1" applyFont="1" applyFill="1" applyBorder="1" applyAlignment="1">
      <alignment horizontal="right" vertical="center"/>
    </xf>
    <xf numFmtId="178" fontId="25" fillId="7" borderId="87" xfId="2" applyNumberFormat="1" applyFont="1" applyFill="1" applyBorder="1" applyAlignment="1">
      <alignment horizontal="right" vertical="center"/>
    </xf>
    <xf numFmtId="178" fontId="25" fillId="0" borderId="81" xfId="2" applyNumberFormat="1" applyFont="1" applyFill="1" applyBorder="1" applyAlignment="1" applyProtection="1">
      <alignment horizontal="left" vertical="center"/>
      <protection locked="0"/>
    </xf>
    <xf numFmtId="178" fontId="25" fillId="7" borderId="81" xfId="2" applyNumberFormat="1" applyFont="1" applyFill="1" applyBorder="1" applyAlignment="1" applyProtection="1">
      <alignment horizontal="right" vertical="center"/>
      <protection locked="0"/>
    </xf>
    <xf numFmtId="178" fontId="25" fillId="7" borderId="82" xfId="2" applyNumberFormat="1" applyFont="1" applyFill="1" applyBorder="1" applyAlignment="1" applyProtection="1">
      <alignment horizontal="right" vertical="center"/>
      <protection locked="0"/>
    </xf>
    <xf numFmtId="177" fontId="3" fillId="8" borderId="77" xfId="0" applyNumberFormat="1" applyFont="1" applyFill="1" applyBorder="1" applyAlignment="1" applyProtection="1">
      <alignment horizontal="right" vertical="center" indent="1"/>
      <protection locked="0"/>
    </xf>
    <xf numFmtId="177" fontId="3" fillId="8" borderId="8" xfId="0" applyNumberFormat="1" applyFont="1" applyFill="1" applyBorder="1" applyAlignment="1" applyProtection="1">
      <alignment horizontal="right" vertical="center" indent="1"/>
      <protection locked="0"/>
    </xf>
    <xf numFmtId="177" fontId="3" fillId="8" borderId="78" xfId="0" applyNumberFormat="1" applyFont="1" applyFill="1" applyBorder="1" applyAlignment="1" applyProtection="1">
      <alignment horizontal="right" vertical="center" indent="1"/>
      <protection locked="0"/>
    </xf>
    <xf numFmtId="178" fontId="25" fillId="7" borderId="22" xfId="2" applyNumberFormat="1" applyFont="1" applyFill="1" applyBorder="1" applyAlignment="1">
      <alignment horizontal="right" vertical="center"/>
    </xf>
    <xf numFmtId="178" fontId="25" fillId="7" borderId="49" xfId="2" applyNumberFormat="1" applyFont="1" applyFill="1" applyBorder="1" applyAlignment="1">
      <alignment horizontal="right" vertical="center"/>
    </xf>
    <xf numFmtId="178" fontId="25" fillId="0" borderId="22" xfId="2" applyNumberFormat="1" applyFont="1" applyFill="1" applyBorder="1" applyAlignment="1" applyProtection="1">
      <alignment horizontal="left" vertical="center"/>
      <protection locked="0"/>
    </xf>
    <xf numFmtId="178" fontId="25" fillId="7" borderId="22" xfId="2" applyNumberFormat="1" applyFont="1" applyFill="1" applyBorder="1" applyAlignment="1" applyProtection="1">
      <alignment horizontal="right" vertical="center"/>
      <protection locked="0"/>
    </xf>
    <xf numFmtId="178" fontId="25" fillId="7" borderId="29" xfId="2" applyNumberFormat="1" applyFont="1" applyFill="1" applyBorder="1" applyAlignment="1" applyProtection="1">
      <alignment horizontal="right" vertical="center"/>
      <protection locked="0"/>
    </xf>
    <xf numFmtId="180" fontId="13" fillId="0" borderId="4" xfId="0" applyNumberFormat="1" applyFont="1"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left" vertical="center" shrinkToFit="1"/>
    </xf>
    <xf numFmtId="0" fontId="0" fillId="0" borderId="48"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96" xfId="0" applyBorder="1" applyAlignment="1" applyProtection="1">
      <alignment horizontal="left" vertical="center" shrinkToFit="1"/>
      <protection locked="0"/>
    </xf>
    <xf numFmtId="0" fontId="0" fillId="0" borderId="68"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97" xfId="0" applyBorder="1" applyAlignment="1" applyProtection="1">
      <alignment horizontal="left" vertical="center" shrinkToFit="1"/>
      <protection locked="0"/>
    </xf>
    <xf numFmtId="178" fontId="25" fillId="0" borderId="53" xfId="2" applyNumberFormat="1" applyFont="1" applyFill="1" applyBorder="1" applyAlignment="1" applyProtection="1">
      <alignment horizontal="right" vertical="center"/>
      <protection locked="0"/>
    </xf>
    <xf numFmtId="178" fontId="25" fillId="0" borderId="80" xfId="2" applyNumberFormat="1" applyFont="1" applyFill="1" applyBorder="1" applyAlignment="1" applyProtection="1">
      <alignment horizontal="right" vertical="center"/>
      <protection locked="0"/>
    </xf>
    <xf numFmtId="178" fontId="25" fillId="0" borderId="81" xfId="2" applyNumberFormat="1" applyFont="1" applyFill="1" applyBorder="1" applyAlignment="1" applyProtection="1">
      <alignment horizontal="right" vertical="center"/>
      <protection locked="0"/>
    </xf>
    <xf numFmtId="178" fontId="25" fillId="0" borderId="82" xfId="2" applyNumberFormat="1" applyFont="1" applyFill="1" applyBorder="1" applyAlignment="1" applyProtection="1">
      <alignment horizontal="right" vertical="center"/>
      <protection locked="0"/>
    </xf>
    <xf numFmtId="178" fontId="25" fillId="0" borderId="22" xfId="2" applyNumberFormat="1" applyFont="1" applyFill="1" applyBorder="1" applyAlignment="1" applyProtection="1">
      <alignment horizontal="right" vertical="center"/>
      <protection locked="0"/>
    </xf>
    <xf numFmtId="178" fontId="25" fillId="0" borderId="29" xfId="2" applyNumberFormat="1" applyFont="1" applyFill="1" applyBorder="1" applyAlignment="1" applyProtection="1">
      <alignment horizontal="right" vertical="center"/>
      <protection locked="0"/>
    </xf>
    <xf numFmtId="178" fontId="25" fillId="0" borderId="81" xfId="2" applyNumberFormat="1" applyFont="1" applyBorder="1" applyAlignment="1">
      <alignment horizontal="right" vertical="center"/>
    </xf>
    <xf numFmtId="178" fontId="25" fillId="0" borderId="87" xfId="2" applyNumberFormat="1" applyFont="1" applyBorder="1" applyAlignment="1">
      <alignment horizontal="right" vertical="center"/>
    </xf>
    <xf numFmtId="178" fontId="25" fillId="0" borderId="22" xfId="2" applyNumberFormat="1" applyFont="1" applyBorder="1" applyAlignment="1">
      <alignment horizontal="right" vertical="center"/>
    </xf>
    <xf numFmtId="178" fontId="25" fillId="0" borderId="49" xfId="2" applyNumberFormat="1" applyFont="1" applyBorder="1" applyAlignment="1">
      <alignment horizontal="right" vertical="center"/>
    </xf>
    <xf numFmtId="9" fontId="15" fillId="8" borderId="13" xfId="0" applyNumberFormat="1" applyFont="1" applyFill="1" applyBorder="1" applyAlignment="1">
      <alignment horizontal="center" vertical="center"/>
    </xf>
    <xf numFmtId="9" fontId="15" fillId="8" borderId="14" xfId="0" applyNumberFormat="1" applyFont="1" applyFill="1" applyBorder="1" applyAlignment="1">
      <alignment horizontal="center" vertical="center"/>
    </xf>
    <xf numFmtId="9" fontId="15" fillId="8" borderId="16" xfId="0" applyNumberFormat="1" applyFont="1" applyFill="1" applyBorder="1" applyAlignment="1">
      <alignment horizontal="center" vertical="center"/>
    </xf>
    <xf numFmtId="9" fontId="15" fillId="8" borderId="17" xfId="0" applyNumberFormat="1" applyFont="1" applyFill="1" applyBorder="1" applyAlignment="1">
      <alignment horizontal="center" vertical="center"/>
    </xf>
  </cellXfs>
  <cellStyles count="4">
    <cellStyle name="パーセント" xfId="1" builtinId="5"/>
    <cellStyle name="桁区切り" xfId="2" builtinId="6"/>
    <cellStyle name="標準" xfId="0" builtinId="0"/>
    <cellStyle name="標準 2" xfId="3" xr:uid="{00000000-0005-0000-0000-000003000000}"/>
  </cellStyles>
  <dxfs count="0"/>
  <tableStyles count="0" defaultTableStyle="TableStyleMedium9" defaultPivotStyle="PivotStyleLight16"/>
  <colors>
    <mruColors>
      <color rgb="FFCCCCFF"/>
      <color rgb="FFCCFFFF"/>
      <color rgb="FFFFFF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請求書（一般）'!$AX$10" lockText="1" noThreeD="1"/>
</file>

<file path=xl/ctrlProps/ctrlProp2.xml><?xml version="1.0" encoding="utf-8"?>
<formControlPr xmlns="http://schemas.microsoft.com/office/spreadsheetml/2009/9/main" objectType="CheckBox" fmlaLink="'請求書（一般）'!$AX$10" lockText="1" noThreeD="1"/>
</file>

<file path=xl/ctrlProps/ctrlProp3.xml><?xml version="1.0" encoding="utf-8"?>
<formControlPr xmlns="http://schemas.microsoft.com/office/spreadsheetml/2009/9/main" objectType="CheckBox" fmlaLink="$AX$10"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1409700</xdr:colOff>
          <xdr:row>27</xdr:row>
          <xdr:rowOff>30480</xdr:rowOff>
        </xdr:from>
        <xdr:to>
          <xdr:col>2</xdr:col>
          <xdr:colOff>0</xdr:colOff>
          <xdr:row>29</xdr:row>
          <xdr:rowOff>60960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144780</xdr:colOff>
          <xdr:row>39</xdr:row>
          <xdr:rowOff>152400</xdr:rowOff>
        </xdr:from>
        <xdr:to>
          <xdr:col>46</xdr:col>
          <xdr:colOff>175260</xdr:colOff>
          <xdr:row>41</xdr:row>
          <xdr:rowOff>137160</xdr:rowOff>
        </xdr:to>
        <xdr:sp macro="" textlink="">
          <xdr:nvSpPr>
            <xdr:cNvPr id="4271" name="Object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167640</xdr:colOff>
          <xdr:row>82</xdr:row>
          <xdr:rowOff>0</xdr:rowOff>
        </xdr:from>
        <xdr:to>
          <xdr:col>47</xdr:col>
          <xdr:colOff>0</xdr:colOff>
          <xdr:row>83</xdr:row>
          <xdr:rowOff>152400</xdr:rowOff>
        </xdr:to>
        <xdr:sp macro="" textlink="">
          <xdr:nvSpPr>
            <xdr:cNvPr id="4272" name="Object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50</xdr:row>
          <xdr:rowOff>22860</xdr:rowOff>
        </xdr:from>
        <xdr:to>
          <xdr:col>15</xdr:col>
          <xdr:colOff>30480</xdr:colOff>
          <xdr:row>50</xdr:row>
          <xdr:rowOff>266700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1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7</xdr:row>
          <xdr:rowOff>121920</xdr:rowOff>
        </xdr:from>
        <xdr:to>
          <xdr:col>15</xdr:col>
          <xdr:colOff>7620</xdr:colOff>
          <xdr:row>9</xdr:row>
          <xdr:rowOff>30480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1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60960</xdr:colOff>
          <xdr:row>39</xdr:row>
          <xdr:rowOff>160020</xdr:rowOff>
        </xdr:from>
        <xdr:to>
          <xdr:col>47</xdr:col>
          <xdr:colOff>0</xdr:colOff>
          <xdr:row>41</xdr:row>
          <xdr:rowOff>144780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60960</xdr:colOff>
          <xdr:row>82</xdr:row>
          <xdr:rowOff>0</xdr:rowOff>
        </xdr:from>
        <xdr:to>
          <xdr:col>47</xdr:col>
          <xdr:colOff>0</xdr:colOff>
          <xdr:row>83</xdr:row>
          <xdr:rowOff>152400</xdr:rowOff>
        </xdr:to>
        <xdr:sp macro="" textlink="">
          <xdr:nvSpPr>
            <xdr:cNvPr id="20482" name="Object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22860</xdr:rowOff>
        </xdr:from>
        <xdr:to>
          <xdr:col>15</xdr:col>
          <xdr:colOff>45720</xdr:colOff>
          <xdr:row>8</xdr:row>
          <xdr:rowOff>266700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50</xdr:row>
          <xdr:rowOff>22860</xdr:rowOff>
        </xdr:from>
        <xdr:to>
          <xdr:col>15</xdr:col>
          <xdr:colOff>45720</xdr:colOff>
          <xdr:row>50</xdr:row>
          <xdr:rowOff>266700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83820</xdr:colOff>
      <xdr:row>8</xdr:row>
      <xdr:rowOff>228599</xdr:rowOff>
    </xdr:from>
    <xdr:to>
      <xdr:col>14</xdr:col>
      <xdr:colOff>70647</xdr:colOff>
      <xdr:row>10</xdr:row>
      <xdr:rowOff>289558</xdr:rowOff>
    </xdr:to>
    <xdr:grpSp>
      <xdr:nvGrpSpPr>
        <xdr:cNvPr id="7" name="グループ化 26">
          <a:extLst>
            <a:ext uri="{FF2B5EF4-FFF2-40B4-BE49-F238E27FC236}">
              <a16:creationId xmlns:a16="http://schemas.microsoft.com/office/drawing/2014/main" id="{00000000-0008-0000-0200-000007000000}"/>
            </a:ext>
          </a:extLst>
        </xdr:cNvPr>
        <xdr:cNvGrpSpPr>
          <a:grpSpLocks/>
        </xdr:cNvGrpSpPr>
      </xdr:nvGrpSpPr>
      <xdr:grpSpPr bwMode="auto">
        <a:xfrm>
          <a:off x="1264920" y="1882139"/>
          <a:ext cx="2143287" cy="533399"/>
          <a:chOff x="3637341" y="644490"/>
          <a:chExt cx="2408004" cy="623613"/>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37341" y="847510"/>
            <a:ext cx="2142610" cy="42059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900">
                <a:solidFill>
                  <a:srgbClr val="FF0000"/>
                </a:solidFill>
              </a:rPr>
              <a:t>インボイス発行事業者</a:t>
            </a:r>
            <a:r>
              <a:rPr kumimoji="1" lang="ja-JP" altLang="en-US" sz="900" u="sng">
                <a:solidFill>
                  <a:srgbClr val="FF0000"/>
                </a:solidFill>
              </a:rPr>
              <a:t>でない</a:t>
            </a:r>
            <a:r>
              <a:rPr kumimoji="1" lang="ja-JP" altLang="en-US" sz="900">
                <a:solidFill>
                  <a:srgbClr val="FF0000"/>
                </a:solidFill>
              </a:rPr>
              <a:t>場合、</a:t>
            </a:r>
            <a:endParaRPr kumimoji="1" lang="en-US" altLang="ja-JP" sz="900">
              <a:solidFill>
                <a:srgbClr val="FF0000"/>
              </a:solidFill>
            </a:endParaRPr>
          </a:p>
          <a:p>
            <a:pPr algn="l"/>
            <a:r>
              <a:rPr kumimoji="1" lang="ja-JP" altLang="en-US" sz="900" u="none">
                <a:solidFill>
                  <a:srgbClr val="FF0000"/>
                </a:solidFill>
              </a:rPr>
              <a:t>必ず</a:t>
            </a:r>
            <a:r>
              <a:rPr kumimoji="1" lang="ja-JP" altLang="en-US" sz="900">
                <a:solidFill>
                  <a:srgbClr val="FF0000"/>
                </a:solidFill>
              </a:rPr>
              <a:t>こちらにチェックを入れて下さい。</a:t>
            </a:r>
            <a:endParaRPr kumimoji="1" lang="en-US" altLang="ja-JP" sz="900">
              <a:solidFill>
                <a:srgbClr val="FF0000"/>
              </a:solidFill>
            </a:endParaRPr>
          </a:p>
        </xdr:txBody>
      </xdr:sp>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V="1">
            <a:off x="5780819" y="644490"/>
            <a:ext cx="264526" cy="213143"/>
          </a:xfrm>
          <a:prstGeom prst="straightConnector1">
            <a:avLst/>
          </a:prstGeom>
          <a:ln w="1270">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123986</xdr:colOff>
      <xdr:row>36</xdr:row>
      <xdr:rowOff>38102</xdr:rowOff>
    </xdr:from>
    <xdr:to>
      <xdr:col>37</xdr:col>
      <xdr:colOff>63026</xdr:colOff>
      <xdr:row>40</xdr:row>
      <xdr:rowOff>99060</xdr:rowOff>
    </xdr:to>
    <xdr:grpSp>
      <xdr:nvGrpSpPr>
        <xdr:cNvPr id="10" name="グループ化 5">
          <a:extLst>
            <a:ext uri="{FF2B5EF4-FFF2-40B4-BE49-F238E27FC236}">
              <a16:creationId xmlns:a16="http://schemas.microsoft.com/office/drawing/2014/main" id="{00000000-0008-0000-0200-00000A000000}"/>
            </a:ext>
          </a:extLst>
        </xdr:cNvPr>
        <xdr:cNvGrpSpPr>
          <a:grpSpLocks/>
        </xdr:cNvGrpSpPr>
      </xdr:nvGrpSpPr>
      <xdr:grpSpPr bwMode="auto">
        <a:xfrm>
          <a:off x="4581686" y="6652262"/>
          <a:ext cx="3147060" cy="761998"/>
          <a:chOff x="5245099" y="6448427"/>
          <a:chExt cx="3442758" cy="857248"/>
        </a:xfrm>
      </xdr:grpSpPr>
      <xdr:sp macro="" textlink="">
        <xdr:nvSpPr>
          <xdr:cNvPr id="11" name="角丸四角形 6">
            <a:extLst>
              <a:ext uri="{FF2B5EF4-FFF2-40B4-BE49-F238E27FC236}">
                <a16:creationId xmlns:a16="http://schemas.microsoft.com/office/drawing/2014/main" id="{00000000-0008-0000-0200-00000B000000}"/>
              </a:ext>
            </a:extLst>
          </xdr:cNvPr>
          <xdr:cNvSpPr/>
        </xdr:nvSpPr>
        <xdr:spPr>
          <a:xfrm>
            <a:off x="5245099" y="6610350"/>
            <a:ext cx="3442758" cy="695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sp macro="" textlink="">
        <xdr:nvSpPr>
          <xdr:cNvPr id="12" name="角丸四角形 7">
            <a:extLst>
              <a:ext uri="{FF2B5EF4-FFF2-40B4-BE49-F238E27FC236}">
                <a16:creationId xmlns:a16="http://schemas.microsoft.com/office/drawing/2014/main" id="{00000000-0008-0000-0200-00000C000000}"/>
              </a:ext>
            </a:extLst>
          </xdr:cNvPr>
          <xdr:cNvSpPr/>
        </xdr:nvSpPr>
        <xdr:spPr>
          <a:xfrm>
            <a:off x="5340466" y="6448427"/>
            <a:ext cx="1554486" cy="2190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入力時の注意事項</a:t>
            </a:r>
          </a:p>
        </xdr:txBody>
      </xdr:sp>
    </xdr:grpSp>
    <xdr:clientData/>
  </xdr:twoCellAnchor>
  <xdr:twoCellAnchor>
    <xdr:from>
      <xdr:col>28</xdr:col>
      <xdr:colOff>76200</xdr:colOff>
      <xdr:row>19</xdr:row>
      <xdr:rowOff>68580</xdr:rowOff>
    </xdr:from>
    <xdr:to>
      <xdr:col>35</xdr:col>
      <xdr:colOff>207807</xdr:colOff>
      <xdr:row>22</xdr:row>
      <xdr:rowOff>68580</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5996940" y="3825240"/>
          <a:ext cx="1411767" cy="502920"/>
          <a:chOff x="8242774" y="5537320"/>
          <a:chExt cx="1411767" cy="318912"/>
        </a:xfrm>
      </xdr:grpSpPr>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8305801" y="5629324"/>
            <a:ext cx="1348740" cy="22690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900">
                <a:solidFill>
                  <a:schemeClr val="tx1"/>
                </a:solidFill>
              </a:rPr>
              <a:t>明細ごとの適用税率を</a:t>
            </a:r>
            <a:endParaRPr kumimoji="1" lang="en-US" altLang="ja-JP" sz="900">
              <a:solidFill>
                <a:schemeClr val="tx1"/>
              </a:solidFill>
            </a:endParaRPr>
          </a:p>
          <a:p>
            <a:pPr algn="l"/>
            <a:r>
              <a:rPr kumimoji="1" lang="ja-JP" altLang="en-US" sz="900">
                <a:solidFill>
                  <a:schemeClr val="tx1"/>
                </a:solidFill>
              </a:rPr>
              <a:t>選択して下さい。</a:t>
            </a:r>
          </a:p>
        </xdr:txBody>
      </xdr:sp>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a:xfrm flipH="1" flipV="1">
            <a:off x="8242774" y="5537320"/>
            <a:ext cx="68580" cy="91808"/>
          </a:xfrm>
          <a:prstGeom prst="straightConnector1">
            <a:avLst/>
          </a:prstGeom>
          <a:ln w="1270">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45720</xdr:colOff>
      <xdr:row>17</xdr:row>
      <xdr:rowOff>60963</xdr:rowOff>
    </xdr:from>
    <xdr:to>
      <xdr:col>27</xdr:col>
      <xdr:colOff>30480</xdr:colOff>
      <xdr:row>22</xdr:row>
      <xdr:rowOff>76201</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3383280" y="3482343"/>
          <a:ext cx="2385060" cy="853438"/>
          <a:chOff x="3710941" y="4251381"/>
          <a:chExt cx="2385060" cy="743305"/>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3710941" y="4705350"/>
            <a:ext cx="2133600" cy="28933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900">
                <a:solidFill>
                  <a:schemeClr val="tx1"/>
                </a:solidFill>
              </a:rPr>
              <a:t>値引きの税率は</a:t>
            </a:r>
            <a:endParaRPr kumimoji="1" lang="en-US" altLang="ja-JP" sz="900">
              <a:solidFill>
                <a:schemeClr val="tx1"/>
              </a:solidFill>
            </a:endParaRPr>
          </a:p>
          <a:p>
            <a:pPr algn="l"/>
            <a:r>
              <a:rPr kumimoji="1" lang="ja-JP" altLang="en-US" sz="900">
                <a:solidFill>
                  <a:schemeClr val="tx1"/>
                </a:solidFill>
              </a:rPr>
              <a:t>対象の商品と同じものを選択して下さい。</a:t>
            </a:r>
          </a:p>
        </xdr:txBody>
      </xdr:sp>
      <xdr:cxnSp macro="">
        <xdr:nvCxnSpPr>
          <xdr:cNvPr id="25" name="直線矢印コネクタ 24">
            <a:extLst>
              <a:ext uri="{FF2B5EF4-FFF2-40B4-BE49-F238E27FC236}">
                <a16:creationId xmlns:a16="http://schemas.microsoft.com/office/drawing/2014/main" id="{00000000-0008-0000-0200-000019000000}"/>
              </a:ext>
            </a:extLst>
          </xdr:cNvPr>
          <xdr:cNvCxnSpPr/>
        </xdr:nvCxnSpPr>
        <xdr:spPr>
          <a:xfrm flipV="1">
            <a:off x="5440681" y="4251381"/>
            <a:ext cx="655320" cy="444657"/>
          </a:xfrm>
          <a:prstGeom prst="straightConnector1">
            <a:avLst/>
          </a:prstGeom>
          <a:ln w="1270">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121920</xdr:colOff>
      <xdr:row>22</xdr:row>
      <xdr:rowOff>152400</xdr:rowOff>
    </xdr:from>
    <xdr:to>
      <xdr:col>36</xdr:col>
      <xdr:colOff>30480</xdr:colOff>
      <xdr:row>25</xdr:row>
      <xdr:rowOff>7311</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6042660" y="4411980"/>
          <a:ext cx="1470660" cy="35783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900">
              <a:solidFill>
                <a:schemeClr val="tx1"/>
              </a:solidFill>
            </a:rPr>
            <a:t>軽減税率対象の商品には</a:t>
          </a:r>
          <a:endParaRPr kumimoji="1" lang="en-US" altLang="ja-JP" sz="900">
            <a:solidFill>
              <a:schemeClr val="tx1"/>
            </a:solidFill>
          </a:endParaRPr>
        </a:p>
        <a:p>
          <a:pPr algn="l"/>
          <a:r>
            <a:rPr kumimoji="1" lang="en-US" altLang="ja-JP" sz="900">
              <a:solidFill>
                <a:schemeClr val="tx1"/>
              </a:solidFill>
            </a:rPr>
            <a:t>※</a:t>
          </a:r>
          <a:r>
            <a:rPr kumimoji="1" lang="ja-JP" altLang="en-US" sz="900">
              <a:solidFill>
                <a:schemeClr val="tx1"/>
              </a:solidFill>
            </a:rPr>
            <a:t>を記入して下さい。</a:t>
          </a:r>
        </a:p>
      </xdr:txBody>
    </xdr:sp>
    <xdr:clientData/>
  </xdr:twoCellAnchor>
  <xdr:twoCellAnchor>
    <xdr:from>
      <xdr:col>26</xdr:col>
      <xdr:colOff>106680</xdr:colOff>
      <xdr:row>19</xdr:row>
      <xdr:rowOff>68580</xdr:rowOff>
    </xdr:from>
    <xdr:to>
      <xdr:col>28</xdr:col>
      <xdr:colOff>121920</xdr:colOff>
      <xdr:row>23</xdr:row>
      <xdr:rowOff>163676</xdr:rowOff>
    </xdr:to>
    <xdr:cxnSp macro="">
      <xdr:nvCxnSpPr>
        <xdr:cNvPr id="29" name="直線矢印コネクタ 28">
          <a:extLst>
            <a:ext uri="{FF2B5EF4-FFF2-40B4-BE49-F238E27FC236}">
              <a16:creationId xmlns:a16="http://schemas.microsoft.com/office/drawing/2014/main" id="{00000000-0008-0000-0200-00001D000000}"/>
            </a:ext>
          </a:extLst>
        </xdr:cNvPr>
        <xdr:cNvCxnSpPr>
          <a:stCxn id="20" idx="1"/>
        </xdr:cNvCxnSpPr>
      </xdr:nvCxnSpPr>
      <xdr:spPr>
        <a:xfrm flipH="1" flipV="1">
          <a:off x="5661660" y="3825240"/>
          <a:ext cx="381000" cy="765656"/>
        </a:xfrm>
        <a:prstGeom prst="straightConnector1">
          <a:avLst/>
        </a:prstGeom>
        <a:ln w="1270">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137160</xdr:colOff>
      <xdr:row>27</xdr:row>
      <xdr:rowOff>45720</xdr:rowOff>
    </xdr:from>
    <xdr:to>
      <xdr:col>47</xdr:col>
      <xdr:colOff>103505</xdr:colOff>
      <xdr:row>32</xdr:row>
      <xdr:rowOff>76200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7802880" y="5143500"/>
          <a:ext cx="1795145" cy="868680"/>
          <a:chOff x="6530340" y="5356860"/>
          <a:chExt cx="1795145" cy="868680"/>
        </a:xfrm>
      </xdr:grpSpPr>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530340" y="5356860"/>
            <a:ext cx="1795145" cy="56218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900">
                <a:solidFill>
                  <a:schemeClr val="tx1"/>
                </a:solidFill>
              </a:rPr>
              <a:t>請求明細が複数枚にわたる場合、</a:t>
            </a:r>
            <a:endParaRPr kumimoji="1" lang="en-US" altLang="ja-JP" sz="900">
              <a:solidFill>
                <a:schemeClr val="tx1"/>
              </a:solidFill>
            </a:endParaRPr>
          </a:p>
          <a:p>
            <a:pPr algn="l"/>
            <a:r>
              <a:rPr kumimoji="1" lang="ja-JP" altLang="en-US" sz="900">
                <a:solidFill>
                  <a:schemeClr val="tx1"/>
                </a:solidFill>
              </a:rPr>
              <a:t>消費税額・税込金額・合計金額は</a:t>
            </a:r>
            <a:endParaRPr kumimoji="1" lang="en-US" altLang="ja-JP" sz="900">
              <a:solidFill>
                <a:schemeClr val="tx1"/>
              </a:solidFill>
            </a:endParaRPr>
          </a:p>
          <a:p>
            <a:pPr algn="l"/>
            <a:r>
              <a:rPr kumimoji="1" lang="ja-JP" altLang="en-US" sz="900">
                <a:solidFill>
                  <a:schemeClr val="tx1"/>
                </a:solidFill>
              </a:rPr>
              <a:t>最終ページのみ記載して下さい。</a:t>
            </a:r>
          </a:p>
        </xdr:txBody>
      </xdr:sp>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7947660" y="5928360"/>
            <a:ext cx="68580" cy="297180"/>
          </a:xfrm>
          <a:prstGeom prst="straightConnector1">
            <a:avLst/>
          </a:prstGeom>
          <a:ln w="1270">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60960</xdr:colOff>
          <xdr:row>39</xdr:row>
          <xdr:rowOff>160020</xdr:rowOff>
        </xdr:from>
        <xdr:to>
          <xdr:col>47</xdr:col>
          <xdr:colOff>0</xdr:colOff>
          <xdr:row>41</xdr:row>
          <xdr:rowOff>144780</xdr:rowOff>
        </xdr:to>
        <xdr:sp macro="" textlink="">
          <xdr:nvSpPr>
            <xdr:cNvPr id="25601" name="Object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60960</xdr:colOff>
          <xdr:row>82</xdr:row>
          <xdr:rowOff>0</xdr:rowOff>
        </xdr:from>
        <xdr:to>
          <xdr:col>47</xdr:col>
          <xdr:colOff>0</xdr:colOff>
          <xdr:row>83</xdr:row>
          <xdr:rowOff>152400</xdr:rowOff>
        </xdr:to>
        <xdr:sp macro="" textlink="">
          <xdr:nvSpPr>
            <xdr:cNvPr id="25602" name="Object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22860</xdr:rowOff>
        </xdr:from>
        <xdr:to>
          <xdr:col>15</xdr:col>
          <xdr:colOff>45720</xdr:colOff>
          <xdr:row>8</xdr:row>
          <xdr:rowOff>266700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50</xdr:row>
          <xdr:rowOff>22860</xdr:rowOff>
        </xdr:from>
        <xdr:to>
          <xdr:col>15</xdr:col>
          <xdr:colOff>45720</xdr:colOff>
          <xdr:row>50</xdr:row>
          <xdr:rowOff>266700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83820</xdr:colOff>
      <xdr:row>8</xdr:row>
      <xdr:rowOff>228599</xdr:rowOff>
    </xdr:from>
    <xdr:to>
      <xdr:col>14</xdr:col>
      <xdr:colOff>70647</xdr:colOff>
      <xdr:row>10</xdr:row>
      <xdr:rowOff>289558</xdr:rowOff>
    </xdr:to>
    <xdr:grpSp>
      <xdr:nvGrpSpPr>
        <xdr:cNvPr id="7" name="グループ化 26">
          <a:extLst>
            <a:ext uri="{FF2B5EF4-FFF2-40B4-BE49-F238E27FC236}">
              <a16:creationId xmlns:a16="http://schemas.microsoft.com/office/drawing/2014/main" id="{00000000-0008-0000-0300-000007000000}"/>
            </a:ext>
          </a:extLst>
        </xdr:cNvPr>
        <xdr:cNvGrpSpPr>
          <a:grpSpLocks/>
        </xdr:cNvGrpSpPr>
      </xdr:nvGrpSpPr>
      <xdr:grpSpPr bwMode="auto">
        <a:xfrm>
          <a:off x="1264920" y="1882139"/>
          <a:ext cx="2143287" cy="533399"/>
          <a:chOff x="3637341" y="644490"/>
          <a:chExt cx="2408004" cy="623613"/>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637341" y="847510"/>
            <a:ext cx="2142610" cy="42059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900">
                <a:solidFill>
                  <a:srgbClr val="FF0000"/>
                </a:solidFill>
              </a:rPr>
              <a:t>インボイス発行事業者</a:t>
            </a:r>
            <a:r>
              <a:rPr kumimoji="1" lang="ja-JP" altLang="en-US" sz="900" u="sng">
                <a:solidFill>
                  <a:srgbClr val="FF0000"/>
                </a:solidFill>
              </a:rPr>
              <a:t>でない</a:t>
            </a:r>
            <a:r>
              <a:rPr kumimoji="1" lang="ja-JP" altLang="en-US" sz="900">
                <a:solidFill>
                  <a:srgbClr val="FF0000"/>
                </a:solidFill>
              </a:rPr>
              <a:t>場合、</a:t>
            </a:r>
            <a:endParaRPr kumimoji="1" lang="en-US" altLang="ja-JP" sz="900">
              <a:solidFill>
                <a:srgbClr val="FF0000"/>
              </a:solidFill>
            </a:endParaRPr>
          </a:p>
          <a:p>
            <a:pPr algn="l"/>
            <a:r>
              <a:rPr kumimoji="1" lang="ja-JP" altLang="en-US" sz="900" u="none">
                <a:solidFill>
                  <a:srgbClr val="FF0000"/>
                </a:solidFill>
              </a:rPr>
              <a:t>必ず</a:t>
            </a:r>
            <a:r>
              <a:rPr kumimoji="1" lang="ja-JP" altLang="en-US" sz="900">
                <a:solidFill>
                  <a:srgbClr val="FF0000"/>
                </a:solidFill>
              </a:rPr>
              <a:t>こちらにチェックを入れて下さい。</a:t>
            </a:r>
            <a:endParaRPr kumimoji="1" lang="en-US" altLang="ja-JP" sz="900">
              <a:solidFill>
                <a:srgbClr val="FF0000"/>
              </a:solidFill>
            </a:endParaRPr>
          </a:p>
        </xdr:txBody>
      </xdr:sp>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V="1">
            <a:off x="5780819" y="644490"/>
            <a:ext cx="264526" cy="213143"/>
          </a:xfrm>
          <a:prstGeom prst="straightConnector1">
            <a:avLst/>
          </a:prstGeom>
          <a:ln w="1270">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108746</xdr:colOff>
      <xdr:row>36</xdr:row>
      <xdr:rowOff>30480</xdr:rowOff>
    </xdr:from>
    <xdr:to>
      <xdr:col>37</xdr:col>
      <xdr:colOff>47786</xdr:colOff>
      <xdr:row>40</xdr:row>
      <xdr:rowOff>114300</xdr:rowOff>
    </xdr:to>
    <xdr:grpSp>
      <xdr:nvGrpSpPr>
        <xdr:cNvPr id="10" name="グループ化 5">
          <a:extLst>
            <a:ext uri="{FF2B5EF4-FFF2-40B4-BE49-F238E27FC236}">
              <a16:creationId xmlns:a16="http://schemas.microsoft.com/office/drawing/2014/main" id="{00000000-0008-0000-0300-00000A000000}"/>
            </a:ext>
          </a:extLst>
        </xdr:cNvPr>
        <xdr:cNvGrpSpPr>
          <a:grpSpLocks/>
        </xdr:cNvGrpSpPr>
      </xdr:nvGrpSpPr>
      <xdr:grpSpPr bwMode="auto">
        <a:xfrm>
          <a:off x="4566446" y="6644640"/>
          <a:ext cx="3147060" cy="784860"/>
          <a:chOff x="5245099" y="6448425"/>
          <a:chExt cx="3442758" cy="857250"/>
        </a:xfrm>
      </xdr:grpSpPr>
      <xdr:sp macro="" textlink="">
        <xdr:nvSpPr>
          <xdr:cNvPr id="11" name="角丸四角形 6">
            <a:extLst>
              <a:ext uri="{FF2B5EF4-FFF2-40B4-BE49-F238E27FC236}">
                <a16:creationId xmlns:a16="http://schemas.microsoft.com/office/drawing/2014/main" id="{00000000-0008-0000-0300-00000B000000}"/>
              </a:ext>
            </a:extLst>
          </xdr:cNvPr>
          <xdr:cNvSpPr/>
        </xdr:nvSpPr>
        <xdr:spPr>
          <a:xfrm>
            <a:off x="5245099" y="6610350"/>
            <a:ext cx="3442758" cy="695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sp macro="" textlink="">
        <xdr:nvSpPr>
          <xdr:cNvPr id="12" name="角丸四角形 7">
            <a:extLst>
              <a:ext uri="{FF2B5EF4-FFF2-40B4-BE49-F238E27FC236}">
                <a16:creationId xmlns:a16="http://schemas.microsoft.com/office/drawing/2014/main" id="{00000000-0008-0000-0300-00000C000000}"/>
              </a:ext>
            </a:extLst>
          </xdr:cNvPr>
          <xdr:cNvSpPr/>
        </xdr:nvSpPr>
        <xdr:spPr>
          <a:xfrm>
            <a:off x="5340466" y="6448425"/>
            <a:ext cx="1554486" cy="2190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入力時の注意事項</a:t>
            </a:r>
          </a:p>
        </xdr:txBody>
      </xdr:sp>
    </xdr:grpSp>
    <xdr:clientData/>
  </xdr:twoCellAnchor>
  <xdr:twoCellAnchor>
    <xdr:from>
      <xdr:col>28</xdr:col>
      <xdr:colOff>76200</xdr:colOff>
      <xdr:row>17</xdr:row>
      <xdr:rowOff>106680</xdr:rowOff>
    </xdr:from>
    <xdr:to>
      <xdr:col>42</xdr:col>
      <xdr:colOff>129540</xdr:colOff>
      <xdr:row>21</xdr:row>
      <xdr:rowOff>76200</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5996940" y="3528060"/>
          <a:ext cx="2712720" cy="640080"/>
          <a:chOff x="6972300" y="3627120"/>
          <a:chExt cx="2712720" cy="640080"/>
        </a:xfrm>
      </xdr:grpSpPr>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7797327" y="3627120"/>
            <a:ext cx="1887693" cy="640080"/>
            <a:chOff x="6865621" y="5479336"/>
            <a:chExt cx="1887693" cy="405888"/>
          </a:xfrm>
        </xdr:grpSpPr>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865621" y="5658316"/>
              <a:ext cx="1348740" cy="22690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900">
                  <a:solidFill>
                    <a:schemeClr val="tx1"/>
                  </a:solidFill>
                </a:rPr>
                <a:t>適用税率ごとに金額を</a:t>
              </a:r>
              <a:endParaRPr kumimoji="1" lang="en-US" altLang="ja-JP" sz="900">
                <a:solidFill>
                  <a:schemeClr val="tx1"/>
                </a:solidFill>
              </a:endParaRPr>
            </a:p>
            <a:p>
              <a:pPr algn="l"/>
              <a:r>
                <a:rPr kumimoji="1" lang="ja-JP" altLang="en-US" sz="900">
                  <a:solidFill>
                    <a:schemeClr val="tx1"/>
                  </a:solidFill>
                </a:rPr>
                <a:t>入力して下さい。</a:t>
              </a:r>
            </a:p>
          </xdr:txBody>
        </xdr:sp>
        <xdr:cxnSp macro="">
          <xdr:nvCxnSpPr>
            <xdr:cNvPr id="18" name="直線矢印コネクタ 17">
              <a:extLst>
                <a:ext uri="{FF2B5EF4-FFF2-40B4-BE49-F238E27FC236}">
                  <a16:creationId xmlns:a16="http://schemas.microsoft.com/office/drawing/2014/main" id="{00000000-0008-0000-0300-000012000000}"/>
                </a:ext>
              </a:extLst>
            </xdr:cNvPr>
            <xdr:cNvCxnSpPr>
              <a:stCxn id="17" idx="3"/>
            </xdr:cNvCxnSpPr>
          </xdr:nvCxnSpPr>
          <xdr:spPr>
            <a:xfrm flipV="1">
              <a:off x="8214361" y="5479336"/>
              <a:ext cx="538953" cy="292434"/>
            </a:xfrm>
            <a:prstGeom prst="straightConnector1">
              <a:avLst/>
            </a:prstGeom>
            <a:ln w="1270">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xnSp macro="">
        <xdr:nvCxnSpPr>
          <xdr:cNvPr id="19" name="直線矢印コネクタ 18">
            <a:extLst>
              <a:ext uri="{FF2B5EF4-FFF2-40B4-BE49-F238E27FC236}">
                <a16:creationId xmlns:a16="http://schemas.microsoft.com/office/drawing/2014/main" id="{00000000-0008-0000-0300-000013000000}"/>
              </a:ext>
            </a:extLst>
          </xdr:cNvPr>
          <xdr:cNvCxnSpPr>
            <a:stCxn id="17" idx="1"/>
          </xdr:cNvCxnSpPr>
        </xdr:nvCxnSpPr>
        <xdr:spPr>
          <a:xfrm flipH="1" flipV="1">
            <a:off x="6972300" y="3642360"/>
            <a:ext cx="825027" cy="445925"/>
          </a:xfrm>
          <a:prstGeom prst="straightConnector1">
            <a:avLst/>
          </a:prstGeom>
          <a:ln w="1270">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2.vml"/><Relationship Id="rId7" Type="http://schemas.openxmlformats.org/officeDocument/2006/relationships/ctrlProp" Target="../ctrlProps/ctrlProp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44"/>
  <sheetViews>
    <sheetView showGridLines="0" tabSelected="1" zoomScaleNormal="100" workbookViewId="0"/>
  </sheetViews>
  <sheetFormatPr defaultColWidth="3.109375" defaultRowHeight="20.399999999999999" customHeight="1" x14ac:dyDescent="0.2"/>
  <cols>
    <col min="1" max="1" width="21.109375" style="57" customWidth="1"/>
    <col min="2" max="2" width="3.44140625" style="57" bestFit="1" customWidth="1"/>
    <col min="3" max="34" width="3.109375" style="57"/>
    <col min="35" max="38" width="3.109375" style="5"/>
    <col min="39" max="49" width="3.109375" style="57"/>
    <col min="50" max="50" width="6.77734375" style="57" hidden="1" customWidth="1"/>
    <col min="51" max="16384" width="3.109375" style="57"/>
  </cols>
  <sheetData>
    <row r="1" spans="1:50" ht="20.399999999999999" customHeight="1" x14ac:dyDescent="0.2">
      <c r="A1" s="3" t="s">
        <v>19</v>
      </c>
      <c r="B1" s="55" t="s">
        <v>20</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t="b">
        <v>0</v>
      </c>
    </row>
    <row r="2" spans="1:50" ht="20.399999999999999" customHeight="1" thickBot="1" x14ac:dyDescent="0.25"/>
    <row r="3" spans="1:50" ht="20.399999999999999" customHeight="1" x14ac:dyDescent="0.2">
      <c r="A3" s="2" t="s">
        <v>21</v>
      </c>
      <c r="B3" s="136"/>
      <c r="C3" s="137"/>
      <c r="D3" s="137"/>
      <c r="E3" s="137"/>
      <c r="F3" s="137"/>
      <c r="G3" s="137"/>
      <c r="H3" s="137"/>
      <c r="I3" s="137"/>
      <c r="J3" s="137"/>
      <c r="K3" s="137"/>
      <c r="L3" s="138"/>
      <c r="N3" s="57" t="s">
        <v>22</v>
      </c>
    </row>
    <row r="4" spans="1:50" ht="20.100000000000001" customHeight="1" thickBot="1" x14ac:dyDescent="0.25">
      <c r="B4" s="139"/>
      <c r="C4" s="140"/>
      <c r="D4" s="140"/>
      <c r="E4" s="140"/>
      <c r="F4" s="140"/>
      <c r="G4" s="140"/>
      <c r="H4" s="140"/>
      <c r="I4" s="140"/>
      <c r="J4" s="140"/>
      <c r="K4" s="140"/>
      <c r="L4" s="141"/>
      <c r="M4" s="58"/>
      <c r="N4" s="58"/>
      <c r="O4" s="58"/>
    </row>
    <row r="5" spans="1:50" ht="8.1" customHeight="1" thickBot="1" x14ac:dyDescent="0.25">
      <c r="B5" s="58"/>
      <c r="C5" s="58"/>
      <c r="D5" s="58"/>
      <c r="E5" s="58"/>
      <c r="F5" s="58"/>
      <c r="G5" s="58"/>
      <c r="H5" s="58"/>
      <c r="I5" s="58"/>
      <c r="J5" s="58"/>
      <c r="K5" s="58"/>
      <c r="L5" s="58"/>
      <c r="M5" s="58"/>
      <c r="N5" s="58"/>
      <c r="O5" s="58"/>
    </row>
    <row r="6" spans="1:50" ht="29.4" customHeight="1" x14ac:dyDescent="0.2">
      <c r="A6" s="2" t="s">
        <v>23</v>
      </c>
      <c r="B6" s="142"/>
      <c r="C6" s="143"/>
      <c r="D6" s="143"/>
      <c r="E6" s="143"/>
      <c r="F6" s="143"/>
      <c r="G6" s="143"/>
      <c r="H6" s="143"/>
      <c r="I6" s="143"/>
      <c r="J6" s="143"/>
      <c r="K6" s="143"/>
      <c r="L6" s="144"/>
      <c r="N6" s="57" t="s">
        <v>22</v>
      </c>
    </row>
    <row r="7" spans="1:50" ht="18.899999999999999" customHeight="1" thickBot="1" x14ac:dyDescent="0.25">
      <c r="B7" s="139"/>
      <c r="C7" s="140"/>
      <c r="D7" s="140"/>
      <c r="E7" s="140"/>
      <c r="F7" s="140"/>
      <c r="G7" s="140"/>
      <c r="H7" s="140"/>
      <c r="I7" s="140"/>
      <c r="J7" s="140"/>
      <c r="K7" s="140"/>
      <c r="L7" s="141"/>
    </row>
    <row r="8" spans="1:50" ht="8.1" customHeight="1" thickBot="1" x14ac:dyDescent="0.25"/>
    <row r="9" spans="1:50" ht="20.399999999999999" customHeight="1" thickBot="1" x14ac:dyDescent="0.25">
      <c r="A9" s="2" t="s">
        <v>33</v>
      </c>
      <c r="B9" s="133"/>
      <c r="C9" s="134"/>
      <c r="D9" s="134"/>
      <c r="E9" s="134"/>
      <c r="F9" s="134"/>
      <c r="G9" s="134"/>
      <c r="H9" s="135"/>
      <c r="J9" s="57" t="s">
        <v>22</v>
      </c>
    </row>
    <row r="10" spans="1:50" ht="8.1" customHeight="1" thickBot="1" x14ac:dyDescent="0.25">
      <c r="AX10" s="57" t="b">
        <v>0</v>
      </c>
    </row>
    <row r="11" spans="1:50" ht="20.399999999999999" customHeight="1" thickBot="1" x14ac:dyDescent="0.25">
      <c r="A11" s="2" t="s">
        <v>34</v>
      </c>
      <c r="B11" s="133"/>
      <c r="C11" s="134"/>
      <c r="D11" s="134"/>
      <c r="E11" s="134"/>
      <c r="F11" s="134"/>
      <c r="G11" s="134"/>
      <c r="H11" s="135"/>
      <c r="J11" s="57" t="s">
        <v>22</v>
      </c>
    </row>
    <row r="12" spans="1:50" ht="8.1" customHeight="1" thickBot="1" x14ac:dyDescent="0.25"/>
    <row r="13" spans="1:50" ht="20.399999999999999" customHeight="1" thickBot="1" x14ac:dyDescent="0.25">
      <c r="A13" s="2" t="s">
        <v>68</v>
      </c>
      <c r="B13" s="133"/>
      <c r="C13" s="134"/>
      <c r="D13" s="134"/>
      <c r="E13" s="134"/>
      <c r="F13" s="134"/>
      <c r="G13" s="134"/>
      <c r="H13" s="134"/>
      <c r="I13" s="134"/>
      <c r="J13" s="134"/>
      <c r="K13" s="134"/>
      <c r="L13" s="134"/>
      <c r="M13" s="134"/>
      <c r="N13" s="134"/>
      <c r="O13" s="135"/>
    </row>
    <row r="14" spans="1:50" ht="16.5" customHeight="1" x14ac:dyDescent="0.2">
      <c r="A14" s="2" t="s">
        <v>67</v>
      </c>
    </row>
    <row r="15" spans="1:50" ht="8.1" customHeight="1" x14ac:dyDescent="0.2"/>
    <row r="16" spans="1:50" ht="8.1" customHeight="1" thickBot="1" x14ac:dyDescent="0.25"/>
    <row r="17" spans="1:39" ht="20.399999999999999" customHeight="1" thickBot="1" x14ac:dyDescent="0.25">
      <c r="A17" s="2" t="s">
        <v>78</v>
      </c>
      <c r="B17" s="133"/>
      <c r="C17" s="134"/>
      <c r="D17" s="134"/>
      <c r="E17" s="134"/>
      <c r="F17" s="134"/>
      <c r="G17" s="134"/>
      <c r="H17" s="135"/>
      <c r="I17" s="57" t="s">
        <v>108</v>
      </c>
      <c r="N17" s="133"/>
      <c r="O17" s="134"/>
      <c r="P17" s="134"/>
      <c r="Q17" s="134"/>
      <c r="R17" s="134"/>
      <c r="S17" s="134"/>
      <c r="T17" s="135"/>
      <c r="U17" s="57" t="s">
        <v>31</v>
      </c>
      <c r="X17" s="63" t="s">
        <v>51</v>
      </c>
      <c r="AI17" s="57"/>
      <c r="AJ17" s="57"/>
      <c r="AK17" s="57"/>
      <c r="AL17" s="57"/>
    </row>
    <row r="18" spans="1:39" ht="7.5" customHeight="1" thickBot="1" x14ac:dyDescent="0.25">
      <c r="AI18" s="57"/>
      <c r="AJ18" s="57"/>
      <c r="AK18" s="57"/>
      <c r="AL18" s="57"/>
    </row>
    <row r="19" spans="1:39" ht="20.399999999999999" customHeight="1" thickBot="1" x14ac:dyDescent="0.25">
      <c r="A19" s="2"/>
      <c r="B19" s="133"/>
      <c r="C19" s="134"/>
      <c r="D19" s="134"/>
      <c r="E19" s="134"/>
      <c r="F19" s="134"/>
      <c r="G19" s="134"/>
      <c r="H19" s="135"/>
      <c r="I19" s="57" t="s">
        <v>52</v>
      </c>
      <c r="N19" s="133"/>
      <c r="O19" s="134"/>
      <c r="P19" s="134"/>
      <c r="Q19" s="134"/>
      <c r="R19" s="134"/>
      <c r="S19" s="134"/>
      <c r="T19" s="135"/>
      <c r="U19" s="57" t="s">
        <v>53</v>
      </c>
      <c r="X19" s="133"/>
      <c r="Y19" s="134"/>
      <c r="Z19" s="134"/>
      <c r="AA19" s="134"/>
      <c r="AB19" s="134"/>
      <c r="AC19" s="134"/>
      <c r="AD19" s="135"/>
      <c r="AE19" s="57" t="s">
        <v>32</v>
      </c>
      <c r="AH19" s="63" t="s">
        <v>51</v>
      </c>
      <c r="AI19" s="57"/>
      <c r="AJ19" s="57"/>
      <c r="AK19" s="57"/>
      <c r="AL19" s="57"/>
    </row>
    <row r="20" spans="1:39" ht="7.5" customHeight="1" thickBot="1" x14ac:dyDescent="0.25">
      <c r="AI20" s="57"/>
      <c r="AJ20" s="57"/>
      <c r="AK20" s="57"/>
      <c r="AL20" s="57"/>
    </row>
    <row r="21" spans="1:39" ht="20.399999999999999" customHeight="1" thickBot="1" x14ac:dyDescent="0.25">
      <c r="A21" s="2" t="s">
        <v>79</v>
      </c>
      <c r="B21" s="132" t="s">
        <v>65</v>
      </c>
      <c r="C21" s="148"/>
      <c r="D21" s="149"/>
      <c r="E21" s="149"/>
      <c r="F21" s="150"/>
      <c r="H21" s="57" t="s">
        <v>63</v>
      </c>
      <c r="AI21" s="57"/>
      <c r="AJ21" s="65">
        <f>LEN(C21)</f>
        <v>0</v>
      </c>
      <c r="AK21" s="57"/>
      <c r="AL21" s="57"/>
    </row>
    <row r="22" spans="1:39" ht="20.399999999999999" customHeight="1" x14ac:dyDescent="0.2">
      <c r="C22" s="57" t="s">
        <v>55</v>
      </c>
      <c r="D22" s="66"/>
      <c r="E22" s="66"/>
      <c r="F22" s="66"/>
      <c r="G22" s="66"/>
      <c r="I22" s="66"/>
      <c r="AI22" s="57"/>
      <c r="AJ22" s="65"/>
      <c r="AK22" s="57"/>
      <c r="AL22" s="57"/>
    </row>
    <row r="23" spans="1:39" ht="7.5" customHeight="1" thickBot="1" x14ac:dyDescent="0.25">
      <c r="AI23" s="57"/>
      <c r="AJ23" s="57"/>
      <c r="AK23" s="57"/>
      <c r="AL23" s="57"/>
    </row>
    <row r="24" spans="1:39" ht="20.399999999999999" customHeight="1" thickBot="1" x14ac:dyDescent="0.25">
      <c r="A24" s="2" t="s">
        <v>80</v>
      </c>
      <c r="B24" s="154"/>
      <c r="C24" s="149"/>
      <c r="D24" s="149"/>
      <c r="E24" s="150"/>
      <c r="F24" s="69" t="s">
        <v>59</v>
      </c>
      <c r="G24" s="151"/>
      <c r="H24" s="152"/>
      <c r="I24" s="153"/>
      <c r="J24" s="69" t="s">
        <v>59</v>
      </c>
      <c r="K24" s="152"/>
      <c r="L24" s="153"/>
      <c r="N24" s="75" t="s">
        <v>64</v>
      </c>
      <c r="AI24" s="57"/>
      <c r="AM24" s="5"/>
    </row>
    <row r="26" spans="1:39" ht="20.399999999999999" customHeight="1" thickBot="1" x14ac:dyDescent="0.25">
      <c r="A26" s="113" t="s">
        <v>86</v>
      </c>
    </row>
    <row r="27" spans="1:39" ht="20.399999999999999" customHeight="1" thickBot="1" x14ac:dyDescent="0.25">
      <c r="A27" s="113" t="s">
        <v>103</v>
      </c>
      <c r="B27" s="64" t="s">
        <v>65</v>
      </c>
      <c r="C27" s="148"/>
      <c r="D27" s="152"/>
      <c r="E27" s="152"/>
      <c r="F27" s="152"/>
      <c r="G27" s="152"/>
      <c r="H27" s="153"/>
      <c r="I27" s="114"/>
      <c r="J27" s="125" t="s">
        <v>115</v>
      </c>
      <c r="K27" s="125"/>
      <c r="L27" s="125"/>
      <c r="M27" s="125"/>
      <c r="N27" s="125"/>
      <c r="O27" s="125"/>
      <c r="P27" s="125"/>
      <c r="Q27" s="125"/>
      <c r="R27" s="125"/>
      <c r="S27" s="125"/>
      <c r="T27" s="125"/>
      <c r="U27" s="125"/>
      <c r="V27" s="125"/>
      <c r="W27" s="125"/>
    </row>
    <row r="28" spans="1:39" ht="7.2" customHeight="1" x14ac:dyDescent="0.2">
      <c r="A28" s="113"/>
      <c r="B28" s="123"/>
      <c r="C28" s="129"/>
      <c r="D28" s="129"/>
      <c r="E28" s="129"/>
      <c r="F28" s="129"/>
      <c r="G28" s="129"/>
      <c r="H28" s="129"/>
      <c r="I28" s="114"/>
      <c r="J28" s="114"/>
      <c r="K28" s="114"/>
      <c r="L28" s="114"/>
      <c r="M28" s="114"/>
      <c r="N28" s="114"/>
      <c r="O28" s="114"/>
      <c r="P28" s="114"/>
      <c r="Q28" s="114"/>
      <c r="R28" s="114"/>
      <c r="S28" s="114"/>
      <c r="T28" s="114"/>
      <c r="U28" s="114"/>
      <c r="V28" s="114"/>
      <c r="W28" s="114"/>
    </row>
    <row r="29" spans="1:39" ht="20.399999999999999" customHeight="1" x14ac:dyDescent="0.2">
      <c r="A29" s="113" t="s">
        <v>102</v>
      </c>
      <c r="B29" s="123"/>
      <c r="C29" s="130" t="s">
        <v>110</v>
      </c>
      <c r="D29" s="131"/>
      <c r="E29" s="131"/>
      <c r="F29" s="131"/>
      <c r="G29" s="131"/>
      <c r="H29" s="131"/>
      <c r="I29" s="125"/>
      <c r="J29" s="114"/>
      <c r="K29" s="114"/>
      <c r="L29" s="114"/>
      <c r="M29" s="114"/>
      <c r="N29" s="114"/>
      <c r="O29" s="114"/>
      <c r="P29" s="114"/>
      <c r="Q29" s="114"/>
      <c r="R29" s="114"/>
      <c r="S29" s="114"/>
      <c r="T29" s="114"/>
      <c r="U29" s="114"/>
      <c r="V29" s="114"/>
      <c r="W29" s="114"/>
    </row>
    <row r="31" spans="1:39" ht="20.399999999999999" customHeight="1" x14ac:dyDescent="0.2">
      <c r="A31" s="3" t="s">
        <v>24</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row>
    <row r="32" spans="1:39" ht="20.399999999999999" customHeight="1" thickBot="1" x14ac:dyDescent="0.25"/>
    <row r="33" spans="1:38" ht="20.399999999999999" customHeight="1" thickBot="1" x14ac:dyDescent="0.25">
      <c r="A33" s="2" t="s">
        <v>87</v>
      </c>
      <c r="B33" s="145"/>
      <c r="C33" s="146"/>
      <c r="D33" s="146"/>
      <c r="E33" s="146"/>
      <c r="F33" s="146"/>
      <c r="G33" s="146"/>
      <c r="H33" s="146"/>
      <c r="I33" s="147"/>
      <c r="K33" s="57" t="s">
        <v>30</v>
      </c>
    </row>
    <row r="34" spans="1:38" ht="8.1" customHeight="1" x14ac:dyDescent="0.2"/>
    <row r="35" spans="1:38" ht="8.1" customHeight="1" x14ac:dyDescent="0.2"/>
    <row r="36" spans="1:38" ht="20.399999999999999" customHeight="1" x14ac:dyDescent="0.2">
      <c r="A36" s="2" t="s">
        <v>88</v>
      </c>
      <c r="B36" s="1" t="s">
        <v>25</v>
      </c>
    </row>
    <row r="37" spans="1:38" ht="20.399999999999999" customHeight="1" x14ac:dyDescent="0.2">
      <c r="B37" s="1" t="s">
        <v>112</v>
      </c>
    </row>
    <row r="38" spans="1:38" ht="20.399999999999999" customHeight="1" x14ac:dyDescent="0.2">
      <c r="B38" s="1" t="s">
        <v>35</v>
      </c>
    </row>
    <row r="39" spans="1:38" ht="20.399999999999999" customHeight="1" x14ac:dyDescent="0.2">
      <c r="B39" s="1" t="s">
        <v>113</v>
      </c>
    </row>
    <row r="40" spans="1:38" ht="20.399999999999999" customHeight="1" x14ac:dyDescent="0.2">
      <c r="B40" s="1"/>
    </row>
    <row r="41" spans="1:38" ht="20.100000000000001" customHeight="1" x14ac:dyDescent="0.2">
      <c r="A41" s="4" t="s">
        <v>38</v>
      </c>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row>
    <row r="42" spans="1:38" ht="20.100000000000001" customHeight="1" x14ac:dyDescent="0.2">
      <c r="A42" s="4" t="s">
        <v>37</v>
      </c>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row>
    <row r="43" spans="1:38" ht="14.4" x14ac:dyDescent="0.2">
      <c r="A43" s="4" t="s">
        <v>56</v>
      </c>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6"/>
      <c r="AI43" s="57"/>
      <c r="AJ43" s="57"/>
      <c r="AK43" s="57"/>
      <c r="AL43" s="57"/>
    </row>
    <row r="44" spans="1:38" ht="20.100000000000001" customHeight="1" x14ac:dyDescent="0.2">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6"/>
      <c r="AJ44" s="57"/>
      <c r="AK44" s="57"/>
      <c r="AL44" s="57"/>
    </row>
  </sheetData>
  <sheetProtection algorithmName="SHA-512" hashValue="dtWHjE5sFJxLkm5pIYLME+SUWLRFYqpelxFLX0NqEfpgotS4zrG1tOqFM/+Hs3330IATjuJerGQQM6aHyDkX/g==" saltValue="x9P26M+D/778ChPKzKFbpg==" spinCount="100000" sheet="1" objects="1" scenarios="1"/>
  <mergeCells count="18">
    <mergeCell ref="B33:I33"/>
    <mergeCell ref="C21:F21"/>
    <mergeCell ref="G24:I24"/>
    <mergeCell ref="B24:E24"/>
    <mergeCell ref="K24:L24"/>
    <mergeCell ref="C27:H27"/>
    <mergeCell ref="B3:L3"/>
    <mergeCell ref="B4:L4"/>
    <mergeCell ref="B6:L6"/>
    <mergeCell ref="B7:L7"/>
    <mergeCell ref="B17:H17"/>
    <mergeCell ref="N17:T17"/>
    <mergeCell ref="X19:AD19"/>
    <mergeCell ref="B9:H9"/>
    <mergeCell ref="B11:H11"/>
    <mergeCell ref="B13:O13"/>
    <mergeCell ref="B19:H19"/>
    <mergeCell ref="N19:T19"/>
  </mergeCells>
  <phoneticPr fontId="2"/>
  <dataValidations count="3">
    <dataValidation type="custom" errorStyle="warning" allowBlank="1" showInputMessage="1" showErrorMessage="1" error="取引先コードは７桁です。_x000a_下記　【いいえ(N)】　を選択し、訂正して下さい。" sqref="C21 C28:C29" xr:uid="{00000000-0002-0000-0000-000000000000}">
      <formula1>AJ21=7</formula1>
    </dataValidation>
    <dataValidation type="custom" errorStyle="warning" allowBlank="1" showInputMessage="1" showErrorMessage="1" error="注文番号の枝番は　３桁　です。_x000a_下記　【 いいえ(N) 】を選択し、訂正して下さい。" sqref="K24" xr:uid="{00000000-0002-0000-0000-000001000000}">
      <formula1>AL24=3</formula1>
    </dataValidation>
    <dataValidation type="textLength" operator="equal" allowBlank="1" showInputMessage="1" showErrorMessage="1" error="登録番号は13桁です。_x000a_下記　【再試行(R)】　を選択し、訂正して下さい。" sqref="C27:H27" xr:uid="{FE70B6EF-E0DA-4AA4-8447-7591929D438F}">
      <formula1>13</formula1>
    </dataValidation>
  </dataValidations>
  <pageMargins left="0.70866141732283472" right="0.70866141732283472" top="0.74803149606299213" bottom="0.74803149606299213" header="0.31496062992125984" footer="0.31496062992125984"/>
  <pageSetup paperSize="9" scale="72"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from>
                    <xdr:col>0</xdr:col>
                    <xdr:colOff>1409700</xdr:colOff>
                    <xdr:row>27</xdr:row>
                    <xdr:rowOff>30480</xdr:rowOff>
                  </from>
                  <to>
                    <xdr:col>2</xdr:col>
                    <xdr:colOff>0</xdr:colOff>
                    <xdr:row>29</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84"/>
  <sheetViews>
    <sheetView showGridLines="0" zoomScaleNormal="100" workbookViewId="0">
      <selection activeCell="A2" sqref="A2:G3"/>
    </sheetView>
  </sheetViews>
  <sheetFormatPr defaultColWidth="9" defaultRowHeight="13.2" x14ac:dyDescent="0.2"/>
  <cols>
    <col min="1" max="15" width="3.6640625" customWidth="1"/>
    <col min="16" max="47" width="2.88671875" customWidth="1"/>
    <col min="48" max="49" width="3.6640625" customWidth="1"/>
    <col min="50" max="50" width="7.33203125" hidden="1" customWidth="1"/>
    <col min="51" max="52" width="3.6640625" customWidth="1"/>
  </cols>
  <sheetData>
    <row r="1" spans="1:50" ht="16.5" customHeight="1" x14ac:dyDescent="0.2">
      <c r="J1" s="194" t="s">
        <v>50</v>
      </c>
      <c r="K1" s="194"/>
      <c r="L1" s="194"/>
      <c r="M1" s="194"/>
      <c r="N1" s="194"/>
      <c r="O1" s="194"/>
      <c r="P1" s="194"/>
      <c r="Q1" s="194"/>
      <c r="R1" s="194"/>
      <c r="S1" s="194"/>
      <c r="T1" s="194"/>
      <c r="U1" s="194"/>
      <c r="V1" s="194"/>
      <c r="W1" s="194"/>
      <c r="X1" s="194"/>
      <c r="Y1" s="194"/>
      <c r="Z1" s="194"/>
      <c r="AE1" s="222" t="str">
        <f>IF(入力シート!B33="","　　　　　年　　　月　　　日　",入力シート!B33)</f>
        <v>　　　　　年　　　月　　　日　</v>
      </c>
      <c r="AF1" s="222"/>
      <c r="AG1" s="222"/>
      <c r="AH1" s="222"/>
      <c r="AI1" s="222"/>
      <c r="AJ1" s="222"/>
      <c r="AK1" s="222"/>
      <c r="AL1" s="222"/>
      <c r="AM1" s="222"/>
      <c r="AN1" s="222"/>
      <c r="AO1" s="222"/>
      <c r="AP1" s="222"/>
      <c r="AQ1" s="222"/>
      <c r="AR1" s="222"/>
      <c r="AS1" s="222"/>
      <c r="AT1" s="222"/>
      <c r="AU1" s="222"/>
    </row>
    <row r="2" spans="1:50" ht="15" customHeight="1" thickBot="1" x14ac:dyDescent="0.25">
      <c r="A2" s="289" t="s">
        <v>39</v>
      </c>
      <c r="B2" s="289"/>
      <c r="C2" s="289"/>
      <c r="D2" s="289"/>
      <c r="E2" s="289"/>
      <c r="F2" s="289"/>
      <c r="G2" s="289"/>
      <c r="H2" s="6"/>
      <c r="I2" s="6"/>
      <c r="J2" s="194"/>
      <c r="K2" s="194"/>
      <c r="L2" s="194"/>
      <c r="M2" s="194"/>
      <c r="N2" s="194"/>
      <c r="O2" s="194"/>
      <c r="P2" s="194"/>
      <c r="Q2" s="194"/>
      <c r="R2" s="194"/>
      <c r="S2" s="194"/>
      <c r="T2" s="194"/>
      <c r="U2" s="194"/>
      <c r="V2" s="194"/>
      <c r="W2" s="194"/>
      <c r="X2" s="194"/>
      <c r="Y2" s="194"/>
      <c r="Z2" s="194"/>
      <c r="AA2" s="7"/>
      <c r="AB2" s="7"/>
      <c r="AC2" s="7"/>
      <c r="AD2" s="7"/>
      <c r="AE2" s="7"/>
    </row>
    <row r="3" spans="1:50" ht="12" customHeight="1" x14ac:dyDescent="0.2">
      <c r="A3" s="289"/>
      <c r="B3" s="289"/>
      <c r="C3" s="289"/>
      <c r="D3" s="289"/>
      <c r="E3" s="289"/>
      <c r="F3" s="289"/>
      <c r="G3" s="289"/>
      <c r="H3" s="6"/>
      <c r="I3" s="6"/>
      <c r="J3" s="83"/>
      <c r="K3" s="83"/>
      <c r="L3" s="83"/>
      <c r="M3" s="83"/>
      <c r="N3" s="83"/>
      <c r="O3" s="83"/>
      <c r="P3" s="83"/>
      <c r="Q3" s="83"/>
      <c r="R3" s="83"/>
      <c r="S3" s="83"/>
      <c r="T3" s="83"/>
      <c r="U3" s="83"/>
      <c r="V3" s="83"/>
      <c r="W3" s="83"/>
      <c r="X3" s="83"/>
      <c r="Y3" s="83"/>
      <c r="Z3" s="83"/>
      <c r="AA3" s="7"/>
      <c r="AB3" s="7"/>
      <c r="AN3" s="310" t="s">
        <v>0</v>
      </c>
      <c r="AO3" s="311"/>
      <c r="AP3" s="311"/>
      <c r="AQ3" s="311"/>
      <c r="AR3" s="311"/>
      <c r="AS3" s="311"/>
      <c r="AT3" s="311"/>
      <c r="AU3" s="312"/>
    </row>
    <row r="4" spans="1:50" ht="24" customHeight="1" thickBot="1" x14ac:dyDescent="0.25">
      <c r="AA4" s="78"/>
      <c r="AB4" s="78"/>
      <c r="AN4" s="84" t="str">
        <f>IF(入力シート!B21="","",入力シート!B21)</f>
        <v>Ｔ</v>
      </c>
      <c r="AO4" s="85" t="str">
        <f>MID(入力シート!$C21,1,1)</f>
        <v/>
      </c>
      <c r="AP4" s="88" t="str">
        <f>MID(入力シート!$C21,2,1)</f>
        <v/>
      </c>
      <c r="AQ4" s="86" t="str">
        <f>MID(入力シート!$C21,3,1)</f>
        <v/>
      </c>
      <c r="AR4" s="88" t="str">
        <f>MID(入力シート!$C21,4,1)</f>
        <v/>
      </c>
      <c r="AS4" s="86" t="str">
        <f>MID(入力シート!$C21,5,1)</f>
        <v/>
      </c>
      <c r="AT4" s="86" t="str">
        <f>MID(入力シート!$C21,6,1)</f>
        <v/>
      </c>
      <c r="AU4" s="89" t="str">
        <f>MID(入力シート!$C21,7,1)</f>
        <v/>
      </c>
    </row>
    <row r="5" spans="1:50" ht="12.75" customHeight="1" thickBot="1" x14ac:dyDescent="0.25"/>
    <row r="6" spans="1:50" x14ac:dyDescent="0.2">
      <c r="A6" s="344" t="s">
        <v>69</v>
      </c>
      <c r="B6" s="345"/>
      <c r="C6" s="345"/>
      <c r="D6" s="345"/>
      <c r="E6" s="345"/>
      <c r="F6" s="345"/>
      <c r="G6" s="345"/>
      <c r="H6" s="345"/>
      <c r="I6" s="345"/>
      <c r="J6" s="345"/>
      <c r="K6" s="345"/>
      <c r="L6" s="345"/>
      <c r="M6" s="345"/>
      <c r="N6" s="345"/>
      <c r="O6" s="346"/>
      <c r="P6" s="290"/>
      <c r="Q6" s="290"/>
      <c r="R6" s="290"/>
      <c r="V6" s="77"/>
      <c r="W6" s="77"/>
      <c r="X6" s="77"/>
      <c r="Y6" s="77"/>
      <c r="Z6" s="77"/>
      <c r="AA6" s="77"/>
      <c r="AB6" s="77"/>
      <c r="AC6" s="77"/>
      <c r="AE6" s="77"/>
      <c r="AF6" s="77"/>
      <c r="AG6" s="11" t="s">
        <v>1</v>
      </c>
      <c r="AH6" s="12"/>
      <c r="AI6" s="12"/>
      <c r="AJ6" s="9"/>
      <c r="AK6" s="9"/>
      <c r="AL6" s="9"/>
      <c r="AM6" s="9"/>
      <c r="AN6" s="9"/>
      <c r="AO6" s="9"/>
      <c r="AP6" s="9"/>
      <c r="AQ6" s="9"/>
      <c r="AR6" s="9"/>
      <c r="AS6" s="9"/>
      <c r="AT6" s="9"/>
      <c r="AU6" s="13"/>
    </row>
    <row r="7" spans="1:50" ht="24" customHeight="1" thickBot="1" x14ac:dyDescent="0.2">
      <c r="A7" s="347" t="str">
        <f>IF(入力シート!B13="","",入力シート!B13)</f>
        <v/>
      </c>
      <c r="B7" s="348"/>
      <c r="C7" s="348"/>
      <c r="D7" s="348"/>
      <c r="E7" s="348"/>
      <c r="F7" s="348"/>
      <c r="G7" s="348"/>
      <c r="H7" s="348"/>
      <c r="I7" s="348"/>
      <c r="J7" s="348"/>
      <c r="K7" s="348"/>
      <c r="L7" s="348"/>
      <c r="M7" s="348"/>
      <c r="N7" s="348"/>
      <c r="O7" s="349"/>
      <c r="P7" s="291"/>
      <c r="Q7" s="291"/>
      <c r="R7" s="291"/>
      <c r="S7" s="74"/>
      <c r="T7" s="74"/>
      <c r="V7" s="14"/>
      <c r="W7" s="14"/>
      <c r="X7" s="14"/>
      <c r="Y7" s="14"/>
      <c r="Z7" s="14"/>
      <c r="AA7" s="14"/>
      <c r="AB7" s="14"/>
      <c r="AC7" s="14"/>
      <c r="AE7" s="14"/>
      <c r="AF7" s="14"/>
      <c r="AG7" s="15"/>
      <c r="AH7" s="318" t="str">
        <f>IF(入力シート!B3="","",入力シート!B3)</f>
        <v/>
      </c>
      <c r="AI7" s="318"/>
      <c r="AJ7" s="318"/>
      <c r="AK7" s="318"/>
      <c r="AL7" s="318"/>
      <c r="AM7" s="318"/>
      <c r="AN7" s="318"/>
      <c r="AO7" s="318"/>
      <c r="AP7" s="318"/>
      <c r="AQ7" s="318"/>
      <c r="AR7" s="318"/>
      <c r="AS7" s="318"/>
      <c r="AT7" s="318"/>
      <c r="AU7" s="16"/>
    </row>
    <row r="8" spans="1:50" ht="13.5" customHeight="1" x14ac:dyDescent="0.2">
      <c r="A8" s="275" t="s">
        <v>93</v>
      </c>
      <c r="B8" s="276"/>
      <c r="C8" s="276"/>
      <c r="D8" s="276"/>
      <c r="E8" s="276"/>
      <c r="F8" s="276"/>
      <c r="G8" s="276"/>
      <c r="H8" s="276"/>
      <c r="I8" s="276"/>
      <c r="J8" s="276"/>
      <c r="K8" s="276"/>
      <c r="L8" s="276"/>
      <c r="M8" s="276"/>
      <c r="N8" s="276"/>
      <c r="O8" s="126" t="s">
        <v>94</v>
      </c>
      <c r="P8" s="60"/>
      <c r="AG8" s="15"/>
      <c r="AH8" s="288" t="str">
        <f>IF(入力シート!B4="","",入力シート!B4)</f>
        <v/>
      </c>
      <c r="AI8" s="288"/>
      <c r="AJ8" s="288"/>
      <c r="AK8" s="288"/>
      <c r="AL8" s="288"/>
      <c r="AM8" s="288"/>
      <c r="AN8" s="288"/>
      <c r="AO8" s="288"/>
      <c r="AP8" s="288"/>
      <c r="AQ8" s="288"/>
      <c r="AR8" s="288"/>
      <c r="AS8" s="288"/>
      <c r="AT8" s="288"/>
      <c r="AU8" s="16"/>
    </row>
    <row r="9" spans="1:50" ht="24" customHeight="1" thickBot="1" x14ac:dyDescent="0.25">
      <c r="A9" s="106" t="str">
        <f>IF(入力シート!B27="","",入力シート!B27)</f>
        <v>Ｔ</v>
      </c>
      <c r="B9" s="104" t="str">
        <f>MID(入力シート!$C27,1,1)</f>
        <v/>
      </c>
      <c r="C9" s="105" t="str">
        <f>MID(入力シート!$C27,2,1)</f>
        <v/>
      </c>
      <c r="D9" s="105" t="str">
        <f>MID(入力シート!$C27,3,1)</f>
        <v/>
      </c>
      <c r="E9" s="105" t="str">
        <f>MID(入力シート!$C27,4,1)</f>
        <v/>
      </c>
      <c r="F9" s="105" t="str">
        <f>MID(入力シート!$C27,5,1)</f>
        <v/>
      </c>
      <c r="G9" s="105" t="str">
        <f>MID(入力シート!$C27,6,1)</f>
        <v/>
      </c>
      <c r="H9" s="105" t="str">
        <f>MID(入力シート!$C27,7,1)</f>
        <v/>
      </c>
      <c r="I9" s="105" t="str">
        <f>MID(入力シート!$C27,8,1)</f>
        <v/>
      </c>
      <c r="J9" s="105" t="str">
        <f>MID(入力シート!$C27,9,1)</f>
        <v/>
      </c>
      <c r="K9" s="105" t="str">
        <f>MID(入力シート!$C27,10,1)</f>
        <v/>
      </c>
      <c r="L9" s="105" t="str">
        <f>MID(入力シート!$C27,11,1)</f>
        <v/>
      </c>
      <c r="M9" s="105" t="str">
        <f>MID(入力シート!$C27,12,1)</f>
        <v/>
      </c>
      <c r="N9" s="107" t="str">
        <f>MID(入力シート!$C27,13,1)</f>
        <v/>
      </c>
      <c r="O9" s="108"/>
      <c r="P9" s="17"/>
      <c r="AG9" s="15"/>
      <c r="AH9" s="320" t="str">
        <f>IF(入力シート!B6="","",入力シート!B6)</f>
        <v/>
      </c>
      <c r="AI9" s="320"/>
      <c r="AJ9" s="320"/>
      <c r="AK9" s="320"/>
      <c r="AL9" s="320"/>
      <c r="AM9" s="320"/>
      <c r="AN9" s="320"/>
      <c r="AO9" s="320"/>
      <c r="AP9" s="320"/>
      <c r="AQ9" s="320"/>
      <c r="AR9" s="320"/>
      <c r="AS9" s="320"/>
      <c r="AT9" s="320"/>
      <c r="AU9" s="16"/>
    </row>
    <row r="10" spans="1:50" ht="13.5" customHeight="1" x14ac:dyDescent="0.2">
      <c r="Q10" s="310" t="s">
        <v>57</v>
      </c>
      <c r="R10" s="311"/>
      <c r="S10" s="311"/>
      <c r="T10" s="311"/>
      <c r="U10" s="311"/>
      <c r="V10" s="311"/>
      <c r="W10" s="311"/>
      <c r="X10" s="311"/>
      <c r="Y10" s="311"/>
      <c r="Z10" s="311"/>
      <c r="AA10" s="312"/>
      <c r="AG10" s="15"/>
      <c r="AH10" s="321" t="str">
        <f>IF(入力シート!B7="","",入力シート!B7)</f>
        <v/>
      </c>
      <c r="AI10" s="321"/>
      <c r="AJ10" s="321"/>
      <c r="AK10" s="321"/>
      <c r="AL10" s="321"/>
      <c r="AM10" s="321"/>
      <c r="AN10" s="321"/>
      <c r="AO10" s="321"/>
      <c r="AP10" s="321"/>
      <c r="AQ10" s="321"/>
      <c r="AR10" s="321"/>
      <c r="AS10" s="321"/>
      <c r="AT10" s="321"/>
      <c r="AU10" s="16"/>
      <c r="AX10" s="128" t="b">
        <v>0</v>
      </c>
    </row>
    <row r="11" spans="1:50" ht="26.4" customHeight="1" thickBot="1" x14ac:dyDescent="0.25">
      <c r="A11" s="356" t="str">
        <f>IF(AX10=TRUE,IF(B9="","※ 経過措置対象","登録番号がある場合は「無」のチェックを外してください"),IF(B9="","登録番号がある場合は登録番号の記入、無い場合は「無」にチェックを入れてください",""))</f>
        <v>登録番号がある場合は登録番号の記入、無い場合は「無」にチェックを入れてください</v>
      </c>
      <c r="B11" s="356"/>
      <c r="C11" s="356"/>
      <c r="D11" s="356"/>
      <c r="E11" s="356"/>
      <c r="F11" s="356"/>
      <c r="G11" s="356"/>
      <c r="H11" s="356"/>
      <c r="I11" s="356"/>
      <c r="J11" s="356"/>
      <c r="K11" s="356"/>
      <c r="L11" s="356"/>
      <c r="M11" s="356"/>
      <c r="N11" s="356"/>
      <c r="O11" s="356"/>
      <c r="Q11" s="90" t="str">
        <f>MID(入力シート!$B24,1,1)</f>
        <v/>
      </c>
      <c r="R11" s="86" t="str">
        <f>MID(入力シート!$B24,2,1)</f>
        <v/>
      </c>
      <c r="S11" s="86" t="str">
        <f>MID(入力シート!$B24,3,1)</f>
        <v/>
      </c>
      <c r="T11" s="111" t="str">
        <f>MID(入力シート!$B24,4,1)</f>
        <v/>
      </c>
      <c r="U11" s="88" t="s">
        <v>58</v>
      </c>
      <c r="V11" s="112" t="str">
        <f>MID(入力シート!$G24,1,1)</f>
        <v/>
      </c>
      <c r="W11" s="86" t="str">
        <f>MID(入力シート!$G24,2,1)</f>
        <v/>
      </c>
      <c r="X11" s="111" t="str">
        <f>MID(入力シート!$G24,3,1)</f>
        <v/>
      </c>
      <c r="Y11" s="88" t="s">
        <v>58</v>
      </c>
      <c r="Z11" s="85" t="str">
        <f>MID(入力シート!$K24,1,1)</f>
        <v/>
      </c>
      <c r="AA11" s="94" t="str">
        <f>MID(入力シート!$K24,2,1)</f>
        <v/>
      </c>
      <c r="AG11" s="18"/>
      <c r="AH11" s="233" t="str">
        <f>IF(入力シート!B9="","","ＴＥＬ:")</f>
        <v/>
      </c>
      <c r="AI11" s="233"/>
      <c r="AJ11" s="231" t="str">
        <f>IF(入力シート!B9="","",入力シート!B9)</f>
        <v/>
      </c>
      <c r="AK11" s="231"/>
      <c r="AL11" s="231"/>
      <c r="AM11" s="231"/>
      <c r="AN11" s="231"/>
      <c r="AO11" s="233" t="str">
        <f>IF(入力シート!B11="","","ＦＡＸ:")</f>
        <v/>
      </c>
      <c r="AP11" s="233"/>
      <c r="AQ11" s="231" t="str">
        <f>IF(入力シート!B11="","",入力シート!B11)</f>
        <v/>
      </c>
      <c r="AR11" s="231"/>
      <c r="AS11" s="231"/>
      <c r="AT11" s="231"/>
      <c r="AU11" s="232"/>
    </row>
    <row r="12" spans="1:50" ht="12" customHeight="1" thickBot="1" x14ac:dyDescent="0.2">
      <c r="A12" s="76"/>
      <c r="B12" s="76"/>
      <c r="C12" s="76"/>
      <c r="D12" s="76"/>
      <c r="E12" s="76"/>
      <c r="F12" s="76"/>
      <c r="G12" s="76"/>
      <c r="H12" s="79"/>
      <c r="I12" s="79"/>
      <c r="J12" s="70"/>
      <c r="K12" s="70"/>
      <c r="L12" s="70"/>
      <c r="M12" s="70"/>
      <c r="N12" s="70"/>
      <c r="O12" s="70"/>
      <c r="P12" s="70"/>
      <c r="Q12" s="73"/>
      <c r="R12" s="73"/>
      <c r="T12" s="14"/>
      <c r="U12" s="14"/>
      <c r="V12" s="14"/>
      <c r="W12" s="14"/>
      <c r="X12" s="14"/>
      <c r="Y12" s="14"/>
      <c r="Z12" s="14"/>
      <c r="AA12" s="14"/>
      <c r="AC12" s="14"/>
      <c r="AD12" s="14"/>
      <c r="AE12" s="14"/>
      <c r="AG12" s="62"/>
      <c r="AH12" s="59"/>
      <c r="AI12" s="59"/>
      <c r="AJ12" s="59"/>
      <c r="AK12" s="59"/>
      <c r="AL12" s="59"/>
      <c r="AM12" s="59"/>
      <c r="AN12" s="59"/>
      <c r="AO12" s="59"/>
      <c r="AP12" s="59"/>
      <c r="AQ12" s="59"/>
      <c r="AR12" s="59"/>
      <c r="AS12" s="59"/>
      <c r="AT12" s="59"/>
      <c r="AU12" s="80"/>
    </row>
    <row r="13" spans="1:50" x14ac:dyDescent="0.2">
      <c r="A13" s="19"/>
      <c r="B13" s="20"/>
      <c r="C13" s="20"/>
      <c r="D13" s="20"/>
      <c r="E13" s="20"/>
      <c r="F13" s="20"/>
      <c r="G13" s="20"/>
      <c r="H13" s="20"/>
      <c r="I13" s="20"/>
      <c r="J13" s="20"/>
      <c r="K13" s="20"/>
      <c r="L13" s="20"/>
      <c r="M13" s="20"/>
      <c r="N13" s="20"/>
      <c r="O13" s="21"/>
      <c r="P13" s="22"/>
      <c r="Q13" s="178" t="s">
        <v>3</v>
      </c>
      <c r="R13" s="179"/>
      <c r="S13" s="179"/>
      <c r="T13" s="179"/>
      <c r="U13" s="179"/>
      <c r="V13" s="179"/>
      <c r="W13" s="179"/>
      <c r="X13" s="179"/>
      <c r="Y13" s="179"/>
      <c r="Z13" s="179"/>
      <c r="AA13" s="182" t="s">
        <v>106</v>
      </c>
      <c r="AB13" s="239" t="s">
        <v>89</v>
      </c>
      <c r="AC13" s="282"/>
      <c r="AD13" s="239" t="s">
        <v>2</v>
      </c>
      <c r="AE13" s="179"/>
      <c r="AF13" s="167" t="s">
        <v>4</v>
      </c>
      <c r="AG13" s="168"/>
      <c r="AH13" s="168"/>
      <c r="AI13" s="168"/>
      <c r="AJ13" s="168"/>
      <c r="AK13" s="168"/>
      <c r="AL13" s="169"/>
      <c r="AM13" s="235" t="s">
        <v>6</v>
      </c>
      <c r="AN13" s="235"/>
      <c r="AO13" s="235"/>
      <c r="AP13" s="235"/>
      <c r="AQ13" s="235"/>
      <c r="AR13" s="235"/>
      <c r="AS13" s="235"/>
      <c r="AT13" s="235"/>
      <c r="AU13" s="236"/>
    </row>
    <row r="14" spans="1:50" x14ac:dyDescent="0.2">
      <c r="A14" s="23"/>
      <c r="B14" s="24" t="s">
        <v>8</v>
      </c>
      <c r="C14" s="22"/>
      <c r="D14" s="22"/>
      <c r="E14" s="22"/>
      <c r="F14" s="22"/>
      <c r="G14" s="22"/>
      <c r="H14" s="22"/>
      <c r="I14" s="22"/>
      <c r="J14" s="22"/>
      <c r="K14" s="22"/>
      <c r="L14" s="22"/>
      <c r="M14" s="22"/>
      <c r="N14" s="22"/>
      <c r="O14" s="25"/>
      <c r="P14" s="22"/>
      <c r="Q14" s="180"/>
      <c r="R14" s="181"/>
      <c r="S14" s="181"/>
      <c r="T14" s="181"/>
      <c r="U14" s="181"/>
      <c r="V14" s="181"/>
      <c r="W14" s="181"/>
      <c r="X14" s="181"/>
      <c r="Y14" s="181"/>
      <c r="Z14" s="181"/>
      <c r="AA14" s="183"/>
      <c r="AB14" s="240"/>
      <c r="AC14" s="283"/>
      <c r="AD14" s="240"/>
      <c r="AE14" s="181"/>
      <c r="AF14" s="284" t="s">
        <v>5</v>
      </c>
      <c r="AG14" s="285"/>
      <c r="AH14" s="285"/>
      <c r="AI14" s="285"/>
      <c r="AJ14" s="285"/>
      <c r="AK14" s="285"/>
      <c r="AL14" s="286"/>
      <c r="AM14" s="237"/>
      <c r="AN14" s="237"/>
      <c r="AO14" s="237"/>
      <c r="AP14" s="237"/>
      <c r="AQ14" s="237"/>
      <c r="AR14" s="237"/>
      <c r="AS14" s="237"/>
      <c r="AT14" s="237"/>
      <c r="AU14" s="238"/>
    </row>
    <row r="15" spans="1:50" ht="13.5" customHeight="1" x14ac:dyDescent="0.2">
      <c r="A15" s="23"/>
      <c r="B15" s="22"/>
      <c r="C15" s="22"/>
      <c r="D15" s="22"/>
      <c r="E15" s="22"/>
      <c r="F15" s="22"/>
      <c r="G15" s="22"/>
      <c r="H15" s="22"/>
      <c r="I15" s="22"/>
      <c r="J15" s="22"/>
      <c r="K15" s="22"/>
      <c r="L15" s="22"/>
      <c r="M15" s="22"/>
      <c r="N15" s="22"/>
      <c r="O15" s="25"/>
      <c r="P15" s="22"/>
      <c r="Q15" s="340"/>
      <c r="R15" s="341"/>
      <c r="S15" s="341"/>
      <c r="T15" s="341"/>
      <c r="U15" s="341"/>
      <c r="V15" s="341"/>
      <c r="W15" s="341"/>
      <c r="X15" s="341"/>
      <c r="Y15" s="341"/>
      <c r="Z15" s="341"/>
      <c r="AA15" s="207"/>
      <c r="AB15" s="188"/>
      <c r="AC15" s="189"/>
      <c r="AD15" s="184"/>
      <c r="AE15" s="185"/>
      <c r="AF15" s="209"/>
      <c r="AG15" s="210"/>
      <c r="AH15" s="210"/>
      <c r="AI15" s="210"/>
      <c r="AJ15" s="210"/>
      <c r="AK15" s="210"/>
      <c r="AL15" s="211"/>
      <c r="AM15" s="218" t="str">
        <f>IF(AF16="","",ROUND(AF15*AF16,0))</f>
        <v/>
      </c>
      <c r="AN15" s="218"/>
      <c r="AO15" s="218"/>
      <c r="AP15" s="218"/>
      <c r="AQ15" s="218"/>
      <c r="AR15" s="218"/>
      <c r="AS15" s="218"/>
      <c r="AT15" s="218"/>
      <c r="AU15" s="219"/>
    </row>
    <row r="16" spans="1:50" ht="13.5" customHeight="1" x14ac:dyDescent="0.2">
      <c r="A16" s="26" t="s">
        <v>14</v>
      </c>
      <c r="B16" s="27" t="s">
        <v>40</v>
      </c>
      <c r="C16" s="28"/>
      <c r="D16" s="28"/>
      <c r="E16" s="28"/>
      <c r="F16" s="28"/>
      <c r="G16" s="28"/>
      <c r="H16" s="28"/>
      <c r="I16" s="28"/>
      <c r="J16" s="28"/>
      <c r="K16" s="28"/>
      <c r="L16" s="28"/>
      <c r="M16" s="28"/>
      <c r="N16" s="28"/>
      <c r="O16" s="29"/>
      <c r="P16" s="28"/>
      <c r="Q16" s="342"/>
      <c r="R16" s="343"/>
      <c r="S16" s="343"/>
      <c r="T16" s="343"/>
      <c r="U16" s="343"/>
      <c r="V16" s="343"/>
      <c r="W16" s="343"/>
      <c r="X16" s="343"/>
      <c r="Y16" s="343"/>
      <c r="Z16" s="343"/>
      <c r="AA16" s="208"/>
      <c r="AB16" s="190"/>
      <c r="AC16" s="191"/>
      <c r="AD16" s="186"/>
      <c r="AE16" s="187"/>
      <c r="AF16" s="301"/>
      <c r="AG16" s="302"/>
      <c r="AH16" s="302"/>
      <c r="AI16" s="302"/>
      <c r="AJ16" s="302"/>
      <c r="AK16" s="302"/>
      <c r="AL16" s="303"/>
      <c r="AM16" s="218"/>
      <c r="AN16" s="218"/>
      <c r="AO16" s="218"/>
      <c r="AP16" s="218"/>
      <c r="AQ16" s="218"/>
      <c r="AR16" s="218"/>
      <c r="AS16" s="218"/>
      <c r="AT16" s="218"/>
      <c r="AU16" s="219"/>
    </row>
    <row r="17" spans="1:47" ht="13.5" customHeight="1" x14ac:dyDescent="0.2">
      <c r="A17" s="30"/>
      <c r="B17" s="27" t="s">
        <v>41</v>
      </c>
      <c r="C17" s="28"/>
      <c r="D17" s="28"/>
      <c r="E17" s="28"/>
      <c r="F17" s="28"/>
      <c r="G17" s="28"/>
      <c r="H17" s="28"/>
      <c r="I17" s="28"/>
      <c r="J17" s="28"/>
      <c r="K17" s="28"/>
      <c r="L17" s="28"/>
      <c r="M17" s="28"/>
      <c r="N17" s="28"/>
      <c r="O17" s="29"/>
      <c r="P17" s="28"/>
      <c r="Q17" s="340"/>
      <c r="R17" s="341"/>
      <c r="S17" s="341"/>
      <c r="T17" s="341"/>
      <c r="U17" s="341"/>
      <c r="V17" s="341"/>
      <c r="W17" s="341"/>
      <c r="X17" s="341"/>
      <c r="Y17" s="341"/>
      <c r="Z17" s="341"/>
      <c r="AA17" s="207"/>
      <c r="AB17" s="188"/>
      <c r="AC17" s="189"/>
      <c r="AD17" s="184"/>
      <c r="AE17" s="185"/>
      <c r="AF17" s="209"/>
      <c r="AG17" s="210"/>
      <c r="AH17" s="210"/>
      <c r="AI17" s="210"/>
      <c r="AJ17" s="210"/>
      <c r="AK17" s="210"/>
      <c r="AL17" s="211"/>
      <c r="AM17" s="218" t="str">
        <f>IF(AF18="","",ROUND(AF17*AF18,0))</f>
        <v/>
      </c>
      <c r="AN17" s="218"/>
      <c r="AO17" s="218"/>
      <c r="AP17" s="218"/>
      <c r="AQ17" s="218"/>
      <c r="AR17" s="218"/>
      <c r="AS17" s="218"/>
      <c r="AT17" s="218"/>
      <c r="AU17" s="219"/>
    </row>
    <row r="18" spans="1:47" ht="13.5" customHeight="1" x14ac:dyDescent="0.2">
      <c r="A18" s="23"/>
      <c r="B18" s="22"/>
      <c r="C18" s="22"/>
      <c r="D18" s="22"/>
      <c r="E18" s="22"/>
      <c r="F18" s="22"/>
      <c r="G18" s="22"/>
      <c r="H18" s="22"/>
      <c r="I18" s="22"/>
      <c r="J18" s="22"/>
      <c r="K18" s="22"/>
      <c r="L18" s="22"/>
      <c r="M18" s="22"/>
      <c r="N18" s="22"/>
      <c r="O18" s="25"/>
      <c r="P18" s="22"/>
      <c r="Q18" s="342"/>
      <c r="R18" s="343"/>
      <c r="S18" s="343"/>
      <c r="T18" s="343"/>
      <c r="U18" s="343"/>
      <c r="V18" s="343"/>
      <c r="W18" s="343"/>
      <c r="X18" s="343"/>
      <c r="Y18" s="343"/>
      <c r="Z18" s="343"/>
      <c r="AA18" s="208"/>
      <c r="AB18" s="190"/>
      <c r="AC18" s="191"/>
      <c r="AD18" s="186"/>
      <c r="AE18" s="187"/>
      <c r="AF18" s="301"/>
      <c r="AG18" s="302"/>
      <c r="AH18" s="302"/>
      <c r="AI18" s="302"/>
      <c r="AJ18" s="302"/>
      <c r="AK18" s="302"/>
      <c r="AL18" s="303"/>
      <c r="AM18" s="218"/>
      <c r="AN18" s="218"/>
      <c r="AO18" s="218"/>
      <c r="AP18" s="218"/>
      <c r="AQ18" s="218"/>
      <c r="AR18" s="218"/>
      <c r="AS18" s="218"/>
      <c r="AT18" s="218"/>
      <c r="AU18" s="219"/>
    </row>
    <row r="19" spans="1:47" ht="13.5" customHeight="1" x14ac:dyDescent="0.2">
      <c r="A19" s="26" t="s">
        <v>15</v>
      </c>
      <c r="B19" s="27" t="s">
        <v>43</v>
      </c>
      <c r="C19" s="28"/>
      <c r="D19" s="28"/>
      <c r="E19" s="28"/>
      <c r="F19" s="28"/>
      <c r="G19" s="28"/>
      <c r="H19" s="28"/>
      <c r="I19" s="28"/>
      <c r="J19" s="28"/>
      <c r="K19" s="28"/>
      <c r="L19" s="28"/>
      <c r="M19" s="28"/>
      <c r="N19" s="28"/>
      <c r="O19" s="29"/>
      <c r="P19" s="28"/>
      <c r="Q19" s="340"/>
      <c r="R19" s="341"/>
      <c r="S19" s="341"/>
      <c r="T19" s="341"/>
      <c r="U19" s="341"/>
      <c r="V19" s="341"/>
      <c r="W19" s="341"/>
      <c r="X19" s="341"/>
      <c r="Y19" s="341"/>
      <c r="Z19" s="341"/>
      <c r="AA19" s="207"/>
      <c r="AB19" s="188"/>
      <c r="AC19" s="189"/>
      <c r="AD19" s="184"/>
      <c r="AE19" s="185"/>
      <c r="AF19" s="209"/>
      <c r="AG19" s="210"/>
      <c r="AH19" s="210"/>
      <c r="AI19" s="210"/>
      <c r="AJ19" s="210"/>
      <c r="AK19" s="210"/>
      <c r="AL19" s="211"/>
      <c r="AM19" s="218" t="str">
        <f t="shared" ref="AM19" si="0">IF(AF20="","",ROUND(AF19*AF20,0))</f>
        <v/>
      </c>
      <c r="AN19" s="218"/>
      <c r="AO19" s="218"/>
      <c r="AP19" s="218"/>
      <c r="AQ19" s="218"/>
      <c r="AR19" s="218"/>
      <c r="AS19" s="218"/>
      <c r="AT19" s="218"/>
      <c r="AU19" s="219"/>
    </row>
    <row r="20" spans="1:47" ht="13.5" customHeight="1" x14ac:dyDescent="0.2">
      <c r="A20" s="30"/>
      <c r="B20" s="27" t="s">
        <v>42</v>
      </c>
      <c r="C20" s="28"/>
      <c r="D20" s="28"/>
      <c r="E20" s="28"/>
      <c r="F20" s="28"/>
      <c r="G20" s="28"/>
      <c r="H20" s="28"/>
      <c r="I20" s="28"/>
      <c r="J20" s="28"/>
      <c r="K20" s="28"/>
      <c r="L20" s="28"/>
      <c r="M20" s="28"/>
      <c r="N20" s="28"/>
      <c r="O20" s="29"/>
      <c r="P20" s="28"/>
      <c r="Q20" s="342"/>
      <c r="R20" s="343"/>
      <c r="S20" s="343"/>
      <c r="T20" s="343"/>
      <c r="U20" s="343"/>
      <c r="V20" s="343"/>
      <c r="W20" s="343"/>
      <c r="X20" s="343"/>
      <c r="Y20" s="343"/>
      <c r="Z20" s="343"/>
      <c r="AA20" s="208"/>
      <c r="AB20" s="190"/>
      <c r="AC20" s="191"/>
      <c r="AD20" s="186"/>
      <c r="AE20" s="187"/>
      <c r="AF20" s="301"/>
      <c r="AG20" s="302"/>
      <c r="AH20" s="302"/>
      <c r="AI20" s="302"/>
      <c r="AJ20" s="302"/>
      <c r="AK20" s="302"/>
      <c r="AL20" s="303"/>
      <c r="AM20" s="218"/>
      <c r="AN20" s="218"/>
      <c r="AO20" s="218"/>
      <c r="AP20" s="218"/>
      <c r="AQ20" s="218"/>
      <c r="AR20" s="218"/>
      <c r="AS20" s="218"/>
      <c r="AT20" s="218"/>
      <c r="AU20" s="219"/>
    </row>
    <row r="21" spans="1:47" ht="13.5" customHeight="1" x14ac:dyDescent="0.2">
      <c r="A21" s="30"/>
      <c r="C21" s="28"/>
      <c r="D21" s="28"/>
      <c r="E21" s="28"/>
      <c r="F21" s="28"/>
      <c r="G21" s="28"/>
      <c r="H21" s="28"/>
      <c r="I21" s="28"/>
      <c r="J21" s="28"/>
      <c r="K21" s="28"/>
      <c r="L21" s="28"/>
      <c r="M21" s="28"/>
      <c r="N21" s="28"/>
      <c r="O21" s="29"/>
      <c r="P21" s="28"/>
      <c r="Q21" s="340"/>
      <c r="R21" s="341"/>
      <c r="S21" s="341"/>
      <c r="T21" s="341"/>
      <c r="U21" s="341"/>
      <c r="V21" s="341"/>
      <c r="W21" s="341"/>
      <c r="X21" s="341"/>
      <c r="Y21" s="341"/>
      <c r="Z21" s="341"/>
      <c r="AA21" s="207"/>
      <c r="AB21" s="188"/>
      <c r="AC21" s="189"/>
      <c r="AD21" s="184"/>
      <c r="AE21" s="185"/>
      <c r="AF21" s="209"/>
      <c r="AG21" s="210"/>
      <c r="AH21" s="210"/>
      <c r="AI21" s="210"/>
      <c r="AJ21" s="210"/>
      <c r="AK21" s="210"/>
      <c r="AL21" s="211"/>
      <c r="AM21" s="218" t="str">
        <f>IF(AF22="","",ROUND(AF21*AF22,0))</f>
        <v/>
      </c>
      <c r="AN21" s="218"/>
      <c r="AO21" s="218"/>
      <c r="AP21" s="218"/>
      <c r="AQ21" s="218"/>
      <c r="AR21" s="218"/>
      <c r="AS21" s="218"/>
      <c r="AT21" s="218"/>
      <c r="AU21" s="219"/>
    </row>
    <row r="22" spans="1:47" ht="13.5" customHeight="1" x14ac:dyDescent="0.2">
      <c r="A22" s="26" t="s">
        <v>16</v>
      </c>
      <c r="B22" s="28" t="s">
        <v>9</v>
      </c>
      <c r="C22" s="22"/>
      <c r="D22" s="22"/>
      <c r="E22" s="22"/>
      <c r="F22" s="22"/>
      <c r="G22" s="22"/>
      <c r="H22" s="22"/>
      <c r="I22" s="22"/>
      <c r="J22" s="22"/>
      <c r="K22" s="22"/>
      <c r="L22" s="22"/>
      <c r="M22" s="22"/>
      <c r="N22" s="22"/>
      <c r="O22" s="25"/>
      <c r="P22" s="22"/>
      <c r="Q22" s="342"/>
      <c r="R22" s="343"/>
      <c r="S22" s="343"/>
      <c r="T22" s="343"/>
      <c r="U22" s="343"/>
      <c r="V22" s="343"/>
      <c r="W22" s="343"/>
      <c r="X22" s="343"/>
      <c r="Y22" s="343"/>
      <c r="Z22" s="343"/>
      <c r="AA22" s="208"/>
      <c r="AB22" s="190"/>
      <c r="AC22" s="191"/>
      <c r="AD22" s="186"/>
      <c r="AE22" s="187"/>
      <c r="AF22" s="301"/>
      <c r="AG22" s="302"/>
      <c r="AH22" s="302"/>
      <c r="AI22" s="302"/>
      <c r="AJ22" s="302"/>
      <c r="AK22" s="302"/>
      <c r="AL22" s="303"/>
      <c r="AM22" s="218"/>
      <c r="AN22" s="218"/>
      <c r="AO22" s="218"/>
      <c r="AP22" s="218"/>
      <c r="AQ22" s="218"/>
      <c r="AR22" s="218"/>
      <c r="AS22" s="218"/>
      <c r="AT22" s="218"/>
      <c r="AU22" s="219"/>
    </row>
    <row r="23" spans="1:47" ht="13.5" customHeight="1" x14ac:dyDescent="0.2">
      <c r="A23" s="30"/>
      <c r="B23" s="28" t="s">
        <v>44</v>
      </c>
      <c r="C23" s="28"/>
      <c r="D23" s="28"/>
      <c r="E23" s="28"/>
      <c r="F23" s="28"/>
      <c r="G23" s="28"/>
      <c r="H23" s="28"/>
      <c r="I23" s="28"/>
      <c r="J23" s="28"/>
      <c r="K23" s="28"/>
      <c r="L23" s="28"/>
      <c r="M23" s="28"/>
      <c r="N23" s="28"/>
      <c r="O23" s="29"/>
      <c r="P23" s="28"/>
      <c r="Q23" s="340"/>
      <c r="R23" s="341"/>
      <c r="S23" s="341"/>
      <c r="T23" s="341"/>
      <c r="U23" s="341"/>
      <c r="V23" s="341"/>
      <c r="W23" s="341"/>
      <c r="X23" s="341"/>
      <c r="Y23" s="341"/>
      <c r="Z23" s="341"/>
      <c r="AA23" s="207"/>
      <c r="AB23" s="188"/>
      <c r="AC23" s="189"/>
      <c r="AD23" s="184"/>
      <c r="AE23" s="185"/>
      <c r="AF23" s="209"/>
      <c r="AG23" s="210"/>
      <c r="AH23" s="210"/>
      <c r="AI23" s="210"/>
      <c r="AJ23" s="210"/>
      <c r="AK23" s="210"/>
      <c r="AL23" s="211"/>
      <c r="AM23" s="218" t="str">
        <f>IF(AF24="","",ROUND(AF23*AF24,0))</f>
        <v/>
      </c>
      <c r="AN23" s="218"/>
      <c r="AO23" s="218"/>
      <c r="AP23" s="218"/>
      <c r="AQ23" s="218"/>
      <c r="AR23" s="218"/>
      <c r="AS23" s="218"/>
      <c r="AT23" s="218"/>
      <c r="AU23" s="219"/>
    </row>
    <row r="24" spans="1:47" ht="13.5" customHeight="1" x14ac:dyDescent="0.2">
      <c r="A24" s="30"/>
      <c r="B24" s="28"/>
      <c r="C24" s="28"/>
      <c r="D24" s="28"/>
      <c r="E24" s="28"/>
      <c r="F24" s="28"/>
      <c r="G24" s="28"/>
      <c r="H24" s="28"/>
      <c r="I24" s="28"/>
      <c r="J24" s="28"/>
      <c r="K24" s="28"/>
      <c r="L24" s="28"/>
      <c r="M24" s="71"/>
      <c r="N24" s="71"/>
      <c r="O24" s="72"/>
      <c r="P24" s="28"/>
      <c r="Q24" s="342"/>
      <c r="R24" s="343"/>
      <c r="S24" s="343"/>
      <c r="T24" s="343"/>
      <c r="U24" s="343"/>
      <c r="V24" s="343"/>
      <c r="W24" s="343"/>
      <c r="X24" s="343"/>
      <c r="Y24" s="343"/>
      <c r="Z24" s="343"/>
      <c r="AA24" s="208"/>
      <c r="AB24" s="190"/>
      <c r="AC24" s="191"/>
      <c r="AD24" s="186"/>
      <c r="AE24" s="187"/>
      <c r="AF24" s="301"/>
      <c r="AG24" s="302"/>
      <c r="AH24" s="302"/>
      <c r="AI24" s="302"/>
      <c r="AJ24" s="302"/>
      <c r="AK24" s="302"/>
      <c r="AL24" s="303"/>
      <c r="AM24" s="218"/>
      <c r="AN24" s="218"/>
      <c r="AO24" s="218"/>
      <c r="AP24" s="218"/>
      <c r="AQ24" s="218"/>
      <c r="AR24" s="218"/>
      <c r="AS24" s="218"/>
      <c r="AT24" s="218"/>
      <c r="AU24" s="219"/>
    </row>
    <row r="25" spans="1:47" ht="13.5" customHeight="1" x14ac:dyDescent="0.2">
      <c r="A25" s="51"/>
      <c r="B25" s="52"/>
      <c r="C25" s="51"/>
      <c r="D25" s="51"/>
      <c r="E25" s="51"/>
      <c r="F25" s="51"/>
      <c r="G25" s="51"/>
      <c r="H25" s="51"/>
      <c r="I25" s="51"/>
      <c r="J25" s="51"/>
      <c r="K25" s="51"/>
      <c r="L25" s="51"/>
      <c r="M25" s="28"/>
      <c r="N25" s="28"/>
      <c r="O25" s="28"/>
      <c r="P25" s="28"/>
      <c r="Q25" s="340"/>
      <c r="R25" s="341"/>
      <c r="S25" s="341"/>
      <c r="T25" s="341"/>
      <c r="U25" s="341"/>
      <c r="V25" s="341"/>
      <c r="W25" s="341"/>
      <c r="X25" s="341"/>
      <c r="Y25" s="341"/>
      <c r="Z25" s="341"/>
      <c r="AA25" s="207"/>
      <c r="AB25" s="188"/>
      <c r="AC25" s="189"/>
      <c r="AD25" s="184"/>
      <c r="AE25" s="185"/>
      <c r="AF25" s="209"/>
      <c r="AG25" s="210"/>
      <c r="AH25" s="210"/>
      <c r="AI25" s="210"/>
      <c r="AJ25" s="210"/>
      <c r="AK25" s="210"/>
      <c r="AL25" s="211"/>
      <c r="AM25" s="218" t="str">
        <f>IF(AF26="","",ROUND(AF25*AF26,0))</f>
        <v/>
      </c>
      <c r="AN25" s="218"/>
      <c r="AO25" s="218"/>
      <c r="AP25" s="218"/>
      <c r="AQ25" s="218"/>
      <c r="AR25" s="218"/>
      <c r="AS25" s="218"/>
      <c r="AT25" s="218"/>
      <c r="AU25" s="219"/>
    </row>
    <row r="26" spans="1:47" ht="13.5" customHeight="1" x14ac:dyDescent="0.2">
      <c r="P26" s="28"/>
      <c r="Q26" s="342"/>
      <c r="R26" s="343"/>
      <c r="S26" s="343"/>
      <c r="T26" s="343"/>
      <c r="U26" s="343"/>
      <c r="V26" s="343"/>
      <c r="W26" s="343"/>
      <c r="X26" s="343"/>
      <c r="Y26" s="343"/>
      <c r="Z26" s="343"/>
      <c r="AA26" s="208"/>
      <c r="AB26" s="190"/>
      <c r="AC26" s="191"/>
      <c r="AD26" s="186"/>
      <c r="AE26" s="187"/>
      <c r="AF26" s="301"/>
      <c r="AG26" s="302"/>
      <c r="AH26" s="302"/>
      <c r="AI26" s="302"/>
      <c r="AJ26" s="302"/>
      <c r="AK26" s="302"/>
      <c r="AL26" s="303"/>
      <c r="AM26" s="218"/>
      <c r="AN26" s="218"/>
      <c r="AO26" s="218"/>
      <c r="AP26" s="218"/>
      <c r="AQ26" s="218"/>
      <c r="AR26" s="218"/>
      <c r="AS26" s="218"/>
      <c r="AT26" s="218"/>
      <c r="AU26" s="219"/>
    </row>
    <row r="27" spans="1:47" ht="13.5" customHeight="1" x14ac:dyDescent="0.2">
      <c r="A27" s="46"/>
      <c r="B27" s="28"/>
      <c r="C27" s="28"/>
      <c r="D27" s="28"/>
      <c r="E27" s="28"/>
      <c r="F27" s="28"/>
      <c r="G27" s="28"/>
      <c r="H27" s="28"/>
      <c r="I27" s="28"/>
      <c r="J27" s="28"/>
      <c r="K27" s="28"/>
      <c r="L27" s="28"/>
      <c r="M27" s="28"/>
      <c r="N27" s="28"/>
      <c r="O27" s="28"/>
      <c r="P27" s="28"/>
      <c r="Q27" s="340"/>
      <c r="R27" s="341"/>
      <c r="S27" s="341"/>
      <c r="T27" s="341"/>
      <c r="U27" s="341"/>
      <c r="V27" s="341"/>
      <c r="W27" s="341"/>
      <c r="X27" s="341"/>
      <c r="Y27" s="341"/>
      <c r="Z27" s="341"/>
      <c r="AA27" s="207"/>
      <c r="AB27" s="188"/>
      <c r="AC27" s="189"/>
      <c r="AD27" s="184"/>
      <c r="AE27" s="185"/>
      <c r="AF27" s="209"/>
      <c r="AG27" s="210"/>
      <c r="AH27" s="210"/>
      <c r="AI27" s="210"/>
      <c r="AJ27" s="210"/>
      <c r="AK27" s="210"/>
      <c r="AL27" s="211"/>
      <c r="AM27" s="218" t="str">
        <f>IF(AF28="","",ROUND(AF27*AF28,0))</f>
        <v/>
      </c>
      <c r="AN27" s="218"/>
      <c r="AO27" s="218"/>
      <c r="AP27" s="218"/>
      <c r="AQ27" s="218"/>
      <c r="AR27" s="218"/>
      <c r="AS27" s="218"/>
      <c r="AT27" s="218"/>
      <c r="AU27" s="219"/>
    </row>
    <row r="28" spans="1:47" ht="13.5" customHeight="1" x14ac:dyDescent="0.2">
      <c r="A28" s="46"/>
      <c r="B28" s="28"/>
      <c r="C28" s="28"/>
      <c r="D28" s="28"/>
      <c r="E28" s="28"/>
      <c r="F28" s="28"/>
      <c r="G28" s="28"/>
      <c r="H28" s="28"/>
      <c r="I28" s="28"/>
      <c r="J28" s="28"/>
      <c r="K28" s="28"/>
      <c r="L28" s="28"/>
      <c r="M28" s="28"/>
      <c r="N28" s="28"/>
      <c r="O28" s="28"/>
      <c r="P28" s="28"/>
      <c r="Q28" s="342"/>
      <c r="R28" s="343"/>
      <c r="S28" s="343"/>
      <c r="T28" s="343"/>
      <c r="U28" s="343"/>
      <c r="V28" s="343"/>
      <c r="W28" s="343"/>
      <c r="X28" s="343"/>
      <c r="Y28" s="343"/>
      <c r="Z28" s="343"/>
      <c r="AA28" s="208"/>
      <c r="AB28" s="190"/>
      <c r="AC28" s="191"/>
      <c r="AD28" s="186"/>
      <c r="AE28" s="187"/>
      <c r="AF28" s="301"/>
      <c r="AG28" s="302"/>
      <c r="AH28" s="302"/>
      <c r="AI28" s="302"/>
      <c r="AJ28" s="302"/>
      <c r="AK28" s="302"/>
      <c r="AL28" s="303"/>
      <c r="AM28" s="218"/>
      <c r="AN28" s="218"/>
      <c r="AO28" s="218"/>
      <c r="AP28" s="218"/>
      <c r="AQ28" s="218"/>
      <c r="AR28" s="218"/>
      <c r="AS28" s="218"/>
      <c r="AT28" s="218"/>
      <c r="AU28" s="219"/>
    </row>
    <row r="29" spans="1:47" ht="13.5" customHeight="1" x14ac:dyDescent="0.2">
      <c r="A29" s="313" t="s">
        <v>54</v>
      </c>
      <c r="B29" s="314"/>
      <c r="C29" s="314"/>
      <c r="D29" s="314"/>
      <c r="E29" s="314"/>
      <c r="F29" s="314"/>
      <c r="G29" s="314"/>
      <c r="H29" s="314"/>
      <c r="I29" s="314"/>
      <c r="J29" s="314"/>
      <c r="K29" s="314"/>
      <c r="L29" s="314"/>
      <c r="M29" s="314"/>
      <c r="N29" s="314"/>
      <c r="O29" s="315"/>
      <c r="P29" s="28"/>
      <c r="Q29" s="340"/>
      <c r="R29" s="341"/>
      <c r="S29" s="341"/>
      <c r="T29" s="341"/>
      <c r="U29" s="341"/>
      <c r="V29" s="341"/>
      <c r="W29" s="341"/>
      <c r="X29" s="341"/>
      <c r="Y29" s="341"/>
      <c r="Z29" s="341"/>
      <c r="AA29" s="207"/>
      <c r="AB29" s="188"/>
      <c r="AC29" s="189"/>
      <c r="AD29" s="184"/>
      <c r="AE29" s="185"/>
      <c r="AF29" s="209"/>
      <c r="AG29" s="210"/>
      <c r="AH29" s="210"/>
      <c r="AI29" s="210"/>
      <c r="AJ29" s="210"/>
      <c r="AK29" s="210"/>
      <c r="AL29" s="211"/>
      <c r="AM29" s="218" t="str">
        <f>IF(AF30="","",ROUND(AF29*AF30,0))</f>
        <v/>
      </c>
      <c r="AN29" s="218"/>
      <c r="AO29" s="218"/>
      <c r="AP29" s="218"/>
      <c r="AQ29" s="218"/>
      <c r="AR29" s="218"/>
      <c r="AS29" s="218"/>
      <c r="AT29" s="218"/>
      <c r="AU29" s="219"/>
    </row>
    <row r="30" spans="1:47" ht="13.5" customHeight="1" x14ac:dyDescent="0.2">
      <c r="A30" s="316" t="str">
        <f>IF(入力シート!B17="","",入力シート!B17)</f>
        <v/>
      </c>
      <c r="B30" s="316"/>
      <c r="C30" s="316"/>
      <c r="D30" s="316"/>
      <c r="E30" s="316"/>
      <c r="F30" s="316"/>
      <c r="G30" s="195" t="s">
        <v>109</v>
      </c>
      <c r="H30" s="195"/>
      <c r="I30" s="195"/>
      <c r="J30" s="316" t="str">
        <f>IF(入力シート!N17="","",入力シート!N17)</f>
        <v/>
      </c>
      <c r="K30" s="316"/>
      <c r="L30" s="316"/>
      <c r="M30" s="316"/>
      <c r="N30" s="195" t="s">
        <v>31</v>
      </c>
      <c r="O30" s="195"/>
      <c r="P30" s="28"/>
      <c r="Q30" s="342"/>
      <c r="R30" s="343"/>
      <c r="S30" s="343"/>
      <c r="T30" s="343"/>
      <c r="U30" s="343"/>
      <c r="V30" s="343"/>
      <c r="W30" s="343"/>
      <c r="X30" s="343"/>
      <c r="Y30" s="343"/>
      <c r="Z30" s="343"/>
      <c r="AA30" s="208"/>
      <c r="AB30" s="190"/>
      <c r="AC30" s="191"/>
      <c r="AD30" s="186"/>
      <c r="AE30" s="187"/>
      <c r="AF30" s="301"/>
      <c r="AG30" s="302"/>
      <c r="AH30" s="302"/>
      <c r="AI30" s="302"/>
      <c r="AJ30" s="302"/>
      <c r="AK30" s="302"/>
      <c r="AL30" s="303"/>
      <c r="AM30" s="218"/>
      <c r="AN30" s="218"/>
      <c r="AO30" s="218"/>
      <c r="AP30" s="218"/>
      <c r="AQ30" s="218"/>
      <c r="AR30" s="218"/>
      <c r="AS30" s="218"/>
      <c r="AT30" s="218"/>
      <c r="AU30" s="219"/>
    </row>
    <row r="31" spans="1:47" ht="13.5" customHeight="1" x14ac:dyDescent="0.2">
      <c r="A31" s="317"/>
      <c r="B31" s="317"/>
      <c r="C31" s="317"/>
      <c r="D31" s="317"/>
      <c r="E31" s="317"/>
      <c r="F31" s="317"/>
      <c r="G31" s="196"/>
      <c r="H31" s="196"/>
      <c r="I31" s="196"/>
      <c r="J31" s="317"/>
      <c r="K31" s="317"/>
      <c r="L31" s="317"/>
      <c r="M31" s="317"/>
      <c r="N31" s="196"/>
      <c r="O31" s="196"/>
      <c r="P31" s="28"/>
      <c r="Q31" s="340"/>
      <c r="R31" s="341"/>
      <c r="S31" s="341"/>
      <c r="T31" s="341"/>
      <c r="U31" s="341"/>
      <c r="V31" s="341"/>
      <c r="W31" s="341"/>
      <c r="X31" s="341"/>
      <c r="Y31" s="341"/>
      <c r="Z31" s="341"/>
      <c r="AA31" s="207"/>
      <c r="AB31" s="212"/>
      <c r="AC31" s="213"/>
      <c r="AD31" s="184"/>
      <c r="AE31" s="185"/>
      <c r="AF31" s="209"/>
      <c r="AG31" s="210"/>
      <c r="AH31" s="210"/>
      <c r="AI31" s="210"/>
      <c r="AJ31" s="210"/>
      <c r="AK31" s="210"/>
      <c r="AL31" s="211"/>
      <c r="AM31" s="218" t="str">
        <f>IF(AF32="","",ROUND(AF31*AF32,0))</f>
        <v/>
      </c>
      <c r="AN31" s="218"/>
      <c r="AO31" s="218"/>
      <c r="AP31" s="218"/>
      <c r="AQ31" s="218"/>
      <c r="AR31" s="218"/>
      <c r="AS31" s="218"/>
      <c r="AT31" s="218"/>
      <c r="AU31" s="219"/>
    </row>
    <row r="32" spans="1:47" ht="13.5" customHeight="1" x14ac:dyDescent="0.2">
      <c r="A32" s="304" t="s">
        <v>52</v>
      </c>
      <c r="B32" s="305"/>
      <c r="C32" s="305"/>
      <c r="D32" s="160" t="str">
        <f>IF(入力シート!B19="","",入力シート!B19)</f>
        <v/>
      </c>
      <c r="E32" s="241"/>
      <c r="F32" s="161"/>
      <c r="G32" s="304" t="s">
        <v>53</v>
      </c>
      <c r="H32" s="305"/>
      <c r="I32" s="306"/>
      <c r="J32" s="160" t="str">
        <f>IF(入力シート!N19="","",入力シート!N19)</f>
        <v/>
      </c>
      <c r="K32" s="241"/>
      <c r="L32" s="241"/>
      <c r="M32" s="241"/>
      <c r="N32" s="241"/>
      <c r="O32" s="161"/>
      <c r="P32" s="28"/>
      <c r="Q32" s="342"/>
      <c r="R32" s="343"/>
      <c r="S32" s="343"/>
      <c r="T32" s="343"/>
      <c r="U32" s="343"/>
      <c r="V32" s="343"/>
      <c r="W32" s="343"/>
      <c r="X32" s="343"/>
      <c r="Y32" s="343"/>
      <c r="Z32" s="343"/>
      <c r="AA32" s="208"/>
      <c r="AB32" s="214"/>
      <c r="AC32" s="189"/>
      <c r="AD32" s="273"/>
      <c r="AE32" s="274"/>
      <c r="AF32" s="215"/>
      <c r="AG32" s="216"/>
      <c r="AH32" s="216"/>
      <c r="AI32" s="216"/>
      <c r="AJ32" s="216"/>
      <c r="AK32" s="216"/>
      <c r="AL32" s="217"/>
      <c r="AM32" s="220"/>
      <c r="AN32" s="220"/>
      <c r="AO32" s="220"/>
      <c r="AP32" s="220"/>
      <c r="AQ32" s="220"/>
      <c r="AR32" s="220"/>
      <c r="AS32" s="220"/>
      <c r="AT32" s="220"/>
      <c r="AU32" s="221"/>
    </row>
    <row r="33" spans="1:47" ht="13.95" customHeight="1" x14ac:dyDescent="0.2">
      <c r="A33" s="307"/>
      <c r="B33" s="308"/>
      <c r="C33" s="308"/>
      <c r="D33" s="162"/>
      <c r="E33" s="242"/>
      <c r="F33" s="163"/>
      <c r="G33" s="307"/>
      <c r="H33" s="308"/>
      <c r="I33" s="309"/>
      <c r="J33" s="162"/>
      <c r="K33" s="242"/>
      <c r="L33" s="242"/>
      <c r="M33" s="242"/>
      <c r="N33" s="242"/>
      <c r="O33" s="163"/>
      <c r="P33" s="28"/>
      <c r="Q33" s="199"/>
      <c r="R33" s="200"/>
      <c r="S33" s="200"/>
      <c r="T33" s="200"/>
      <c r="U33" s="200"/>
      <c r="V33" s="200"/>
      <c r="W33" s="200"/>
      <c r="X33" s="200"/>
      <c r="Y33" s="200"/>
      <c r="Z33" s="200"/>
      <c r="AA33" s="201"/>
      <c r="AB33" s="118" t="s">
        <v>90</v>
      </c>
      <c r="AC33" s="120"/>
      <c r="AD33" s="120"/>
      <c r="AE33" s="115" t="s">
        <v>100</v>
      </c>
      <c r="AF33" s="228"/>
      <c r="AG33" s="229"/>
      <c r="AH33" s="229"/>
      <c r="AI33" s="229"/>
      <c r="AJ33" s="229"/>
      <c r="AK33" s="229"/>
      <c r="AL33" s="230"/>
      <c r="AM33" s="272"/>
      <c r="AN33" s="272"/>
      <c r="AO33" s="337" t="str">
        <f>IF(COUNTIF($AB$15:$AC$32,"非課税")=0,"-",ROUND(SUMIF($AB$15:$AC$32,"非課税",$AM$15:$AU$32),0))</f>
        <v>-</v>
      </c>
      <c r="AP33" s="337"/>
      <c r="AQ33" s="337"/>
      <c r="AR33" s="337"/>
      <c r="AS33" s="337"/>
      <c r="AT33" s="337"/>
      <c r="AU33" s="338"/>
    </row>
    <row r="34" spans="1:47" ht="13.95" customHeight="1" x14ac:dyDescent="0.2">
      <c r="A34" s="304" t="s">
        <v>32</v>
      </c>
      <c r="B34" s="305"/>
      <c r="C34" s="306"/>
      <c r="D34" s="160" t="str">
        <f>IF(入力シート!X19="","",入力シート!X19)</f>
        <v/>
      </c>
      <c r="E34" s="351"/>
      <c r="F34" s="351"/>
      <c r="G34" s="351"/>
      <c r="H34" s="351"/>
      <c r="I34" s="351"/>
      <c r="J34" s="351"/>
      <c r="K34" s="351"/>
      <c r="L34" s="351"/>
      <c r="M34" s="351"/>
      <c r="N34" s="351"/>
      <c r="O34" s="352"/>
      <c r="P34" s="28"/>
      <c r="Q34" s="199"/>
      <c r="R34" s="200"/>
      <c r="S34" s="200"/>
      <c r="T34" s="200"/>
      <c r="U34" s="200"/>
      <c r="V34" s="200"/>
      <c r="W34" s="200"/>
      <c r="X34" s="200"/>
      <c r="Y34" s="200"/>
      <c r="Z34" s="200"/>
      <c r="AA34" s="201"/>
      <c r="AB34" s="119">
        <v>0.08</v>
      </c>
      <c r="AC34" s="121"/>
      <c r="AD34" s="121"/>
      <c r="AE34" s="116" t="s">
        <v>100</v>
      </c>
      <c r="AF34" s="334" t="s">
        <v>91</v>
      </c>
      <c r="AG34" s="335"/>
      <c r="AH34" s="335"/>
      <c r="AI34" s="192" t="str">
        <f>IF(COUNTIF($AB$15:$AC$32,"8%")=0,"-",ROUND(0.08*SUMIF($AB$15:$AC$32,"8%",$AM$15:$AU$32),0))</f>
        <v>-</v>
      </c>
      <c r="AJ34" s="192"/>
      <c r="AK34" s="192"/>
      <c r="AL34" s="193"/>
      <c r="AM34" s="287" t="s">
        <v>92</v>
      </c>
      <c r="AN34" s="287"/>
      <c r="AO34" s="192" t="str">
        <f>IF(COUNTIF($AB$15:$AC$32,"8%")=0,"-",ROUND(1.08*SUMIF($AB$15:$AC$32,"8%",$AM$15:$AU$32),0))</f>
        <v>-</v>
      </c>
      <c r="AP34" s="192"/>
      <c r="AQ34" s="192"/>
      <c r="AR34" s="192"/>
      <c r="AS34" s="192"/>
      <c r="AT34" s="192"/>
      <c r="AU34" s="226"/>
    </row>
    <row r="35" spans="1:47" ht="13.95" customHeight="1" thickBot="1" x14ac:dyDescent="0.25">
      <c r="A35" s="307"/>
      <c r="B35" s="308"/>
      <c r="C35" s="309"/>
      <c r="D35" s="353"/>
      <c r="E35" s="354"/>
      <c r="F35" s="354"/>
      <c r="G35" s="354"/>
      <c r="H35" s="354"/>
      <c r="I35" s="354"/>
      <c r="J35" s="354"/>
      <c r="K35" s="354"/>
      <c r="L35" s="354"/>
      <c r="M35" s="354"/>
      <c r="N35" s="354"/>
      <c r="O35" s="355"/>
      <c r="P35" s="28"/>
      <c r="Q35" s="202"/>
      <c r="R35" s="203"/>
      <c r="S35" s="203"/>
      <c r="T35" s="203"/>
      <c r="U35" s="203"/>
      <c r="V35" s="203"/>
      <c r="W35" s="203"/>
      <c r="X35" s="203"/>
      <c r="Y35" s="203"/>
      <c r="Z35" s="203"/>
      <c r="AA35" s="204"/>
      <c r="AB35" s="205">
        <v>0.1</v>
      </c>
      <c r="AC35" s="206"/>
      <c r="AD35" s="122"/>
      <c r="AE35" s="117" t="s">
        <v>100</v>
      </c>
      <c r="AF35" s="277" t="s">
        <v>91</v>
      </c>
      <c r="AG35" s="278"/>
      <c r="AH35" s="278"/>
      <c r="AI35" s="197" t="str">
        <f>IF(COUNTIF($AB$15:$AC$32,"10%")=0,"-",ROUND(0.1*SUMIF($AB$15:$AC$32,"10%",$AM$15:$AU$32),0))</f>
        <v>-</v>
      </c>
      <c r="AJ35" s="197"/>
      <c r="AK35" s="197"/>
      <c r="AL35" s="198"/>
      <c r="AM35" s="225" t="s">
        <v>92</v>
      </c>
      <c r="AN35" s="225"/>
      <c r="AO35" s="197" t="str">
        <f>IF(COUNTIF($AB$15:$AC$32,"10%")=0,"-",ROUND(1.1*SUMIF($AB$15:$AC$32,"10%",$AM$15:$AU$32),0))</f>
        <v>-</v>
      </c>
      <c r="AP35" s="197"/>
      <c r="AQ35" s="197"/>
      <c r="AR35" s="197"/>
      <c r="AS35" s="197"/>
      <c r="AT35" s="197"/>
      <c r="AU35" s="227"/>
    </row>
    <row r="36" spans="1:47" ht="13.8" thickBot="1" x14ac:dyDescent="0.25">
      <c r="A36" s="103"/>
      <c r="B36" s="103"/>
      <c r="C36" s="103"/>
      <c r="D36" s="102"/>
      <c r="E36" s="102"/>
      <c r="F36" s="102"/>
      <c r="G36" s="102"/>
      <c r="H36" s="102"/>
      <c r="I36" s="102"/>
      <c r="J36" s="102"/>
      <c r="K36" s="102"/>
      <c r="L36" s="102"/>
      <c r="M36" s="102"/>
      <c r="N36" s="102"/>
      <c r="O36" s="102"/>
      <c r="AA36" s="77" t="s">
        <v>105</v>
      </c>
      <c r="AM36" s="245" t="s">
        <v>7</v>
      </c>
      <c r="AN36" s="246"/>
      <c r="AO36" s="247"/>
      <c r="AP36" s="247"/>
      <c r="AQ36" s="247"/>
      <c r="AR36" s="247"/>
      <c r="AS36" s="247"/>
      <c r="AT36" s="247"/>
      <c r="AU36" s="248"/>
    </row>
    <row r="37" spans="1:47" ht="13.5" customHeight="1" x14ac:dyDescent="0.2">
      <c r="A37" s="31" t="s">
        <v>18</v>
      </c>
      <c r="AM37" s="292" t="str">
        <f>IF(SUM(AO33:AU35)=0,"",SUM(AO33:AU35))</f>
        <v/>
      </c>
      <c r="AN37" s="293"/>
      <c r="AO37" s="293"/>
      <c r="AP37" s="293"/>
      <c r="AQ37" s="293"/>
      <c r="AR37" s="293"/>
      <c r="AS37" s="293"/>
      <c r="AT37" s="293"/>
      <c r="AU37" s="294"/>
    </row>
    <row r="38" spans="1:47" ht="14.4" customHeight="1" x14ac:dyDescent="0.2">
      <c r="AA38" s="32"/>
      <c r="AM38" s="295"/>
      <c r="AN38" s="296"/>
      <c r="AO38" s="296"/>
      <c r="AP38" s="296"/>
      <c r="AQ38" s="296"/>
      <c r="AR38" s="296"/>
      <c r="AS38" s="296"/>
      <c r="AT38" s="296"/>
      <c r="AU38" s="297"/>
    </row>
    <row r="39" spans="1:47" ht="14.4" customHeight="1" thickBot="1" x14ac:dyDescent="0.25">
      <c r="A39" t="s">
        <v>11</v>
      </c>
      <c r="AM39" s="298"/>
      <c r="AN39" s="299"/>
      <c r="AO39" s="299"/>
      <c r="AP39" s="299"/>
      <c r="AQ39" s="299"/>
      <c r="AR39" s="299"/>
      <c r="AS39" s="299"/>
      <c r="AT39" s="299"/>
      <c r="AU39" s="300"/>
    </row>
    <row r="40" spans="1:47" ht="13.5" customHeight="1" x14ac:dyDescent="0.2">
      <c r="AR40" s="33"/>
      <c r="AS40" s="33"/>
      <c r="AT40" s="33"/>
      <c r="AU40" s="33"/>
    </row>
    <row r="41" spans="1:47" ht="13.5" customHeight="1" x14ac:dyDescent="0.2">
      <c r="A41" s="34" t="s">
        <v>36</v>
      </c>
      <c r="AM41" s="34"/>
      <c r="AN41" s="34"/>
      <c r="AR41" s="35"/>
      <c r="AS41" s="35"/>
      <c r="AT41" s="35"/>
      <c r="AU41" s="35"/>
    </row>
    <row r="42" spans="1:47" ht="13.5" customHeight="1" x14ac:dyDescent="0.2">
      <c r="AR42" s="35"/>
      <c r="AS42" s="35"/>
      <c r="AT42" s="35"/>
      <c r="AU42" s="35"/>
    </row>
    <row r="43" spans="1:47" ht="16.5" customHeight="1" x14ac:dyDescent="0.2">
      <c r="J43" s="194" t="s">
        <v>77</v>
      </c>
      <c r="K43" s="194"/>
      <c r="L43" s="194"/>
      <c r="M43" s="194"/>
      <c r="N43" s="194"/>
      <c r="O43" s="194"/>
      <c r="P43" s="194"/>
      <c r="Q43" s="194"/>
      <c r="R43" s="194"/>
      <c r="S43" s="194"/>
      <c r="T43" s="194"/>
      <c r="U43" s="194"/>
      <c r="V43" s="194"/>
      <c r="W43" s="194"/>
      <c r="X43" s="194"/>
      <c r="Y43" s="194"/>
      <c r="Z43" s="194"/>
      <c r="AC43" s="222" t="str">
        <f>IF(AE1="","",AE1)</f>
        <v>　　　　　年　　　月　　　日　</v>
      </c>
      <c r="AD43" s="222"/>
      <c r="AE43" s="222"/>
      <c r="AF43" s="222"/>
      <c r="AG43" s="222"/>
      <c r="AH43" s="222"/>
      <c r="AI43" s="222"/>
      <c r="AJ43" s="222"/>
      <c r="AK43" s="222"/>
      <c r="AL43" s="222"/>
      <c r="AM43" s="222"/>
      <c r="AN43" s="222"/>
      <c r="AO43" s="222"/>
      <c r="AP43" s="222"/>
      <c r="AQ43" s="222"/>
      <c r="AR43" s="222"/>
      <c r="AS43" s="222"/>
      <c r="AT43" s="222"/>
      <c r="AU43" s="222"/>
    </row>
    <row r="44" spans="1:47" ht="15" customHeight="1" thickBot="1" x14ac:dyDescent="0.25">
      <c r="A44" s="289" t="s">
        <v>39</v>
      </c>
      <c r="B44" s="289"/>
      <c r="C44" s="289"/>
      <c r="D44" s="289"/>
      <c r="E44" s="289"/>
      <c r="F44" s="289"/>
      <c r="G44" s="289"/>
      <c r="H44" s="6"/>
      <c r="J44" s="194"/>
      <c r="K44" s="194"/>
      <c r="L44" s="194"/>
      <c r="M44" s="194"/>
      <c r="N44" s="194"/>
      <c r="O44" s="194"/>
      <c r="P44" s="194"/>
      <c r="Q44" s="194"/>
      <c r="R44" s="194"/>
      <c r="S44" s="194"/>
      <c r="T44" s="194"/>
      <c r="U44" s="194"/>
      <c r="V44" s="194"/>
      <c r="W44" s="194"/>
      <c r="X44" s="194"/>
      <c r="Y44" s="194"/>
      <c r="Z44" s="194"/>
      <c r="AA44" s="82"/>
      <c r="AB44" s="319"/>
      <c r="AC44" s="319"/>
      <c r="AD44" s="319"/>
      <c r="AE44" s="319"/>
      <c r="AF44" s="319"/>
      <c r="AG44" s="319"/>
      <c r="AH44" s="319"/>
      <c r="AI44" s="319"/>
      <c r="AJ44" s="319"/>
      <c r="AK44" s="319"/>
      <c r="AL44" s="319"/>
      <c r="AM44" s="319"/>
      <c r="AN44" s="319"/>
      <c r="AO44" s="319"/>
      <c r="AP44" s="319"/>
      <c r="AQ44" s="319"/>
      <c r="AR44" s="319"/>
      <c r="AS44" s="319"/>
      <c r="AT44" s="319"/>
      <c r="AU44" s="319"/>
    </row>
    <row r="45" spans="1:47" ht="12" customHeight="1" x14ac:dyDescent="0.2">
      <c r="A45" s="289"/>
      <c r="B45" s="289"/>
      <c r="C45" s="289"/>
      <c r="D45" s="289"/>
      <c r="E45" s="289"/>
      <c r="F45" s="289"/>
      <c r="G45" s="289"/>
      <c r="H45" s="6"/>
      <c r="I45" s="82"/>
      <c r="J45" s="82"/>
      <c r="K45" s="82"/>
      <c r="L45" s="82"/>
      <c r="M45" s="82"/>
      <c r="N45" s="82"/>
      <c r="O45" s="82"/>
      <c r="P45" s="82"/>
      <c r="Q45" s="82"/>
      <c r="R45" s="82"/>
      <c r="S45" s="82"/>
      <c r="T45" s="82"/>
      <c r="U45" s="82"/>
      <c r="V45" s="82"/>
      <c r="W45" s="82"/>
      <c r="X45" s="82"/>
      <c r="Y45" s="82"/>
      <c r="Z45" s="82"/>
      <c r="AA45" s="82"/>
      <c r="AB45" s="7"/>
      <c r="AN45" s="310" t="s">
        <v>0</v>
      </c>
      <c r="AO45" s="311"/>
      <c r="AP45" s="311"/>
      <c r="AQ45" s="311"/>
      <c r="AR45" s="311"/>
      <c r="AS45" s="311"/>
      <c r="AT45" s="311"/>
      <c r="AU45" s="312"/>
    </row>
    <row r="46" spans="1:47" ht="24" customHeight="1" thickBot="1" x14ac:dyDescent="0.25">
      <c r="AN46" s="84" t="str">
        <f>IF(入力シート!B21="","",入力シート!B21)</f>
        <v>Ｔ</v>
      </c>
      <c r="AO46" s="85" t="str">
        <f>IF(AO4="","",AO4)</f>
        <v/>
      </c>
      <c r="AP46" s="86" t="str">
        <f t="shared" ref="AP46:AU46" si="1">IF(AP4="","",AP4)</f>
        <v/>
      </c>
      <c r="AQ46" s="86" t="str">
        <f t="shared" si="1"/>
        <v/>
      </c>
      <c r="AR46" s="86" t="str">
        <f t="shared" si="1"/>
        <v/>
      </c>
      <c r="AS46" s="86" t="str">
        <f t="shared" si="1"/>
        <v/>
      </c>
      <c r="AT46" s="86" t="str">
        <f t="shared" si="1"/>
        <v/>
      </c>
      <c r="AU46" s="87" t="str">
        <f t="shared" si="1"/>
        <v/>
      </c>
    </row>
    <row r="47" spans="1:47" ht="12.75" customHeight="1" thickBot="1" x14ac:dyDescent="0.25"/>
    <row r="48" spans="1:47" x14ac:dyDescent="0.2">
      <c r="A48" s="8" t="s">
        <v>69</v>
      </c>
      <c r="B48" s="9"/>
      <c r="C48" s="9"/>
      <c r="D48" s="9"/>
      <c r="E48" s="9"/>
      <c r="F48" s="9"/>
      <c r="G48" s="9"/>
      <c r="H48" s="9"/>
      <c r="I48" s="9"/>
      <c r="J48" s="9"/>
      <c r="K48" s="9"/>
      <c r="L48" s="9"/>
      <c r="M48" s="9"/>
      <c r="N48" s="9"/>
      <c r="O48" s="13"/>
      <c r="P48" s="290"/>
      <c r="Q48" s="290"/>
      <c r="R48" s="290"/>
      <c r="V48" s="77"/>
      <c r="W48" s="77"/>
      <c r="X48" s="77"/>
      <c r="Y48" s="77"/>
      <c r="Z48" s="77"/>
      <c r="AA48" s="77"/>
      <c r="AB48" s="77"/>
      <c r="AC48" s="77"/>
      <c r="AE48" s="77"/>
      <c r="AF48" s="77"/>
      <c r="AG48" s="11" t="s">
        <v>1</v>
      </c>
      <c r="AH48" s="12"/>
      <c r="AI48" s="12"/>
      <c r="AJ48" s="9"/>
      <c r="AK48" s="9"/>
      <c r="AL48" s="9"/>
      <c r="AM48" s="9"/>
      <c r="AN48" s="9"/>
      <c r="AO48" s="9"/>
      <c r="AP48" s="9"/>
      <c r="AQ48" s="9"/>
      <c r="AR48" s="9"/>
      <c r="AS48" s="9"/>
      <c r="AT48" s="9"/>
      <c r="AU48" s="13"/>
    </row>
    <row r="49" spans="1:47" ht="24" customHeight="1" thickBot="1" x14ac:dyDescent="0.2">
      <c r="A49" s="347" t="str">
        <f>IF(A7="","",'請求書（一般）'!A7:G7)</f>
        <v/>
      </c>
      <c r="B49" s="348"/>
      <c r="C49" s="348"/>
      <c r="D49" s="348"/>
      <c r="E49" s="348"/>
      <c r="F49" s="348"/>
      <c r="G49" s="348"/>
      <c r="H49" s="348"/>
      <c r="I49" s="348"/>
      <c r="J49" s="348"/>
      <c r="K49" s="348"/>
      <c r="L49" s="348"/>
      <c r="M49" s="348"/>
      <c r="N49" s="348"/>
      <c r="O49" s="349"/>
      <c r="P49" s="291"/>
      <c r="Q49" s="291"/>
      <c r="R49" s="291"/>
      <c r="S49" s="74"/>
      <c r="T49" s="74"/>
      <c r="V49" s="14"/>
      <c r="W49" s="14"/>
      <c r="X49" s="14"/>
      <c r="Y49" s="14"/>
      <c r="Z49" s="14"/>
      <c r="AA49" s="14"/>
      <c r="AB49" s="14"/>
      <c r="AC49" s="14"/>
      <c r="AE49" s="14"/>
      <c r="AF49" s="14"/>
      <c r="AG49" s="42"/>
      <c r="AH49" s="318" t="str">
        <f>IF(AH7="","",AH7)</f>
        <v/>
      </c>
      <c r="AI49" s="318"/>
      <c r="AJ49" s="318"/>
      <c r="AK49" s="318"/>
      <c r="AL49" s="318"/>
      <c r="AM49" s="318"/>
      <c r="AN49" s="318"/>
      <c r="AO49" s="318"/>
      <c r="AP49" s="318"/>
      <c r="AQ49" s="318"/>
      <c r="AR49" s="318"/>
      <c r="AS49" s="318"/>
      <c r="AT49" s="318"/>
      <c r="AU49" s="16"/>
    </row>
    <row r="50" spans="1:47" ht="13.5" customHeight="1" x14ac:dyDescent="0.2">
      <c r="A50" s="275" t="s">
        <v>93</v>
      </c>
      <c r="B50" s="276"/>
      <c r="C50" s="276"/>
      <c r="D50" s="276"/>
      <c r="E50" s="276"/>
      <c r="F50" s="276"/>
      <c r="G50" s="276"/>
      <c r="H50" s="276"/>
      <c r="I50" s="276"/>
      <c r="J50" s="276"/>
      <c r="K50" s="276"/>
      <c r="L50" s="276"/>
      <c r="M50" s="276"/>
      <c r="N50" s="276"/>
      <c r="O50" s="126" t="s">
        <v>94</v>
      </c>
      <c r="P50" s="101"/>
      <c r="Q50" s="101"/>
      <c r="R50" s="101"/>
      <c r="AG50" s="42"/>
      <c r="AH50" s="288" t="str">
        <f>IF(AH8="","",AH8)</f>
        <v/>
      </c>
      <c r="AI50" s="288"/>
      <c r="AJ50" s="288"/>
      <c r="AK50" s="288"/>
      <c r="AL50" s="288"/>
      <c r="AM50" s="288"/>
      <c r="AN50" s="288"/>
      <c r="AO50" s="288"/>
      <c r="AP50" s="288"/>
      <c r="AQ50" s="288"/>
      <c r="AR50" s="288"/>
      <c r="AS50" s="288"/>
      <c r="AT50" s="288"/>
      <c r="AU50" s="16"/>
    </row>
    <row r="51" spans="1:47" ht="24" customHeight="1" thickBot="1" x14ac:dyDescent="0.25">
      <c r="A51" s="106" t="str">
        <f>IF(A9="","",A9)</f>
        <v>Ｔ</v>
      </c>
      <c r="B51" s="104" t="str">
        <f t="shared" ref="B51:N51" si="2">IF(B9="","",B9)</f>
        <v/>
      </c>
      <c r="C51" s="105" t="str">
        <f t="shared" si="2"/>
        <v/>
      </c>
      <c r="D51" s="105" t="str">
        <f t="shared" si="2"/>
        <v/>
      </c>
      <c r="E51" s="105" t="str">
        <f t="shared" si="2"/>
        <v/>
      </c>
      <c r="F51" s="105" t="str">
        <f t="shared" si="2"/>
        <v/>
      </c>
      <c r="G51" s="105" t="str">
        <f t="shared" si="2"/>
        <v/>
      </c>
      <c r="H51" s="105" t="str">
        <f t="shared" si="2"/>
        <v/>
      </c>
      <c r="I51" s="105" t="str">
        <f t="shared" si="2"/>
        <v/>
      </c>
      <c r="J51" s="105" t="str">
        <f t="shared" si="2"/>
        <v/>
      </c>
      <c r="K51" s="105" t="str">
        <f t="shared" si="2"/>
        <v/>
      </c>
      <c r="L51" s="105" t="str">
        <f t="shared" si="2"/>
        <v/>
      </c>
      <c r="M51" s="105" t="str">
        <f t="shared" si="2"/>
        <v/>
      </c>
      <c r="N51" s="107" t="str">
        <f t="shared" si="2"/>
        <v/>
      </c>
      <c r="O51" s="108"/>
      <c r="P51" s="17"/>
      <c r="AG51" s="42"/>
      <c r="AH51" s="234" t="str">
        <f>IF(AH9="","",AH9)</f>
        <v/>
      </c>
      <c r="AI51" s="234"/>
      <c r="AJ51" s="234"/>
      <c r="AK51" s="234"/>
      <c r="AL51" s="234"/>
      <c r="AM51" s="234"/>
      <c r="AN51" s="234"/>
      <c r="AO51" s="234"/>
      <c r="AP51" s="234"/>
      <c r="AQ51" s="234"/>
      <c r="AR51" s="234"/>
      <c r="AS51" s="234"/>
      <c r="AT51" s="43" t="s">
        <v>17</v>
      </c>
      <c r="AU51" s="16"/>
    </row>
    <row r="52" spans="1:47" ht="13.5" customHeight="1" x14ac:dyDescent="0.2">
      <c r="A52" s="44"/>
      <c r="B52" s="44"/>
      <c r="C52" s="44"/>
      <c r="D52" s="44"/>
      <c r="E52" s="44"/>
      <c r="F52" s="44"/>
      <c r="G52" s="44"/>
      <c r="H52" s="44"/>
      <c r="I52" s="44"/>
      <c r="J52" s="44"/>
      <c r="K52" s="44"/>
      <c r="L52" s="44"/>
      <c r="M52" s="44"/>
      <c r="N52" s="44"/>
      <c r="O52" s="44"/>
      <c r="P52" s="44"/>
      <c r="Q52" s="310" t="s">
        <v>57</v>
      </c>
      <c r="R52" s="311"/>
      <c r="S52" s="311"/>
      <c r="T52" s="311"/>
      <c r="U52" s="311"/>
      <c r="V52" s="311"/>
      <c r="W52" s="311"/>
      <c r="X52" s="311"/>
      <c r="Y52" s="311"/>
      <c r="Z52" s="311"/>
      <c r="AA52" s="312"/>
      <c r="AG52" s="42"/>
      <c r="AH52" s="339" t="str">
        <f>IF(AH10="","",AH10)</f>
        <v/>
      </c>
      <c r="AI52" s="339"/>
      <c r="AJ52" s="339"/>
      <c r="AK52" s="339"/>
      <c r="AL52" s="339"/>
      <c r="AM52" s="339"/>
      <c r="AN52" s="339"/>
      <c r="AO52" s="339"/>
      <c r="AP52" s="339"/>
      <c r="AQ52" s="339"/>
      <c r="AR52" s="339"/>
      <c r="AS52" s="339"/>
      <c r="AT52" s="45"/>
      <c r="AU52" s="16"/>
    </row>
    <row r="53" spans="1:47" ht="24" customHeight="1" thickBot="1" x14ac:dyDescent="0.25">
      <c r="A53" s="350" t="str">
        <f>IF(A11="","",A11)</f>
        <v>登録番号がある場合は登録番号の記入、無い場合は「無」にチェックを入れてください</v>
      </c>
      <c r="B53" s="350"/>
      <c r="C53" s="350"/>
      <c r="D53" s="350"/>
      <c r="E53" s="350"/>
      <c r="F53" s="350"/>
      <c r="G53" s="350"/>
      <c r="H53" s="350"/>
      <c r="I53" s="350"/>
      <c r="J53" s="350"/>
      <c r="K53" s="350"/>
      <c r="L53" s="350"/>
      <c r="M53" s="350"/>
      <c r="N53" s="350"/>
      <c r="O53" s="350"/>
      <c r="Q53" s="90" t="str">
        <f>IF(Q11="","",Q11)</f>
        <v/>
      </c>
      <c r="R53" s="86" t="str">
        <f>IF(R11="","",R11)</f>
        <v/>
      </c>
      <c r="S53" s="86" t="str">
        <f>IF(S11="","",S11)</f>
        <v/>
      </c>
      <c r="T53" s="92" t="str">
        <f>IF(T11="","",T11)</f>
        <v/>
      </c>
      <c r="U53" s="110" t="s">
        <v>60</v>
      </c>
      <c r="V53" s="85" t="str">
        <f>IF(V11="","",V11)</f>
        <v/>
      </c>
      <c r="W53" s="91" t="str">
        <f>IF(W11="","",W11)</f>
        <v/>
      </c>
      <c r="X53" s="93" t="str">
        <f>IF(X11="","",X11)</f>
        <v/>
      </c>
      <c r="Y53" s="92" t="s">
        <v>60</v>
      </c>
      <c r="Z53" s="85" t="str">
        <f>IF(Z11="","",Z11)</f>
        <v/>
      </c>
      <c r="AA53" s="94" t="str">
        <f>IF(AA11="","",AA11)</f>
        <v/>
      </c>
      <c r="AG53" s="18"/>
      <c r="AH53" s="233" t="str">
        <f>IF(AH11="","",AH11)</f>
        <v/>
      </c>
      <c r="AI53" s="233"/>
      <c r="AJ53" s="231" t="str">
        <f>IF(AJ11="","",AJ11)</f>
        <v/>
      </c>
      <c r="AK53" s="231"/>
      <c r="AL53" s="231"/>
      <c r="AM53" s="231"/>
      <c r="AN53" s="231"/>
      <c r="AO53" s="233" t="str">
        <f>IF(AO11="","",AO11)</f>
        <v/>
      </c>
      <c r="AP53" s="233"/>
      <c r="AQ53" s="231" t="str">
        <f>IF(AQ11="","",AQ11)</f>
        <v/>
      </c>
      <c r="AR53" s="231"/>
      <c r="AS53" s="231"/>
      <c r="AT53" s="231"/>
      <c r="AU53" s="232"/>
    </row>
    <row r="54" spans="1:47" ht="12" customHeight="1" thickBot="1" x14ac:dyDescent="0.25">
      <c r="A54" s="350"/>
      <c r="B54" s="350"/>
      <c r="C54" s="350"/>
      <c r="D54" s="350"/>
      <c r="E54" s="350"/>
      <c r="F54" s="350"/>
      <c r="G54" s="350"/>
      <c r="H54" s="350"/>
      <c r="I54" s="350"/>
      <c r="J54" s="350"/>
      <c r="K54" s="350"/>
      <c r="L54" s="350"/>
      <c r="M54" s="350"/>
      <c r="N54" s="350"/>
      <c r="O54" s="350"/>
      <c r="Q54" s="46"/>
      <c r="R54" s="46"/>
      <c r="S54" s="61"/>
      <c r="T54" s="61"/>
      <c r="U54" s="61"/>
      <c r="V54" s="61"/>
      <c r="W54" s="67"/>
      <c r="X54" s="67"/>
      <c r="Y54" s="67"/>
      <c r="Z54" s="68"/>
      <c r="AA54" s="68"/>
      <c r="AB54" s="68"/>
      <c r="AC54" s="68"/>
      <c r="AD54" s="68"/>
      <c r="AE54" s="68"/>
    </row>
    <row r="55" spans="1:47" x14ac:dyDescent="0.2">
      <c r="A55" s="22"/>
      <c r="B55" s="22"/>
      <c r="C55" s="22"/>
      <c r="D55" s="22"/>
      <c r="E55" s="22"/>
      <c r="F55" s="22"/>
      <c r="G55" s="22"/>
      <c r="H55" s="22"/>
      <c r="I55" s="22"/>
      <c r="J55" s="22"/>
      <c r="K55" s="22"/>
      <c r="L55" s="22"/>
      <c r="M55" s="22"/>
      <c r="N55" s="22"/>
      <c r="O55" s="22"/>
      <c r="P55" s="22"/>
      <c r="Q55" s="178" t="s">
        <v>3</v>
      </c>
      <c r="R55" s="179"/>
      <c r="S55" s="179"/>
      <c r="T55" s="179"/>
      <c r="U55" s="179"/>
      <c r="V55" s="179"/>
      <c r="W55" s="179"/>
      <c r="X55" s="179"/>
      <c r="Y55" s="179"/>
      <c r="Z55" s="179"/>
      <c r="AA55" s="182" t="s">
        <v>106</v>
      </c>
      <c r="AB55" s="239" t="s">
        <v>89</v>
      </c>
      <c r="AC55" s="282"/>
      <c r="AD55" s="239" t="s">
        <v>2</v>
      </c>
      <c r="AE55" s="179"/>
      <c r="AF55" s="167" t="s">
        <v>4</v>
      </c>
      <c r="AG55" s="168"/>
      <c r="AH55" s="168"/>
      <c r="AI55" s="168"/>
      <c r="AJ55" s="168"/>
      <c r="AK55" s="168"/>
      <c r="AL55" s="169"/>
      <c r="AM55" s="235" t="s">
        <v>6</v>
      </c>
      <c r="AN55" s="235"/>
      <c r="AO55" s="235"/>
      <c r="AP55" s="235"/>
      <c r="AQ55" s="235"/>
      <c r="AR55" s="235"/>
      <c r="AS55" s="235"/>
      <c r="AT55" s="235"/>
      <c r="AU55" s="236"/>
    </row>
    <row r="56" spans="1:47" x14ac:dyDescent="0.2">
      <c r="A56" s="22"/>
      <c r="B56" s="24"/>
      <c r="C56" s="22"/>
      <c r="D56" s="22"/>
      <c r="E56" s="22"/>
      <c r="F56" s="22"/>
      <c r="G56" s="22"/>
      <c r="H56" s="22"/>
      <c r="I56" s="22"/>
      <c r="J56" s="22"/>
      <c r="K56" s="22"/>
      <c r="L56" s="22"/>
      <c r="M56" s="22"/>
      <c r="N56" s="22"/>
      <c r="O56" s="22"/>
      <c r="P56" s="22"/>
      <c r="Q56" s="180"/>
      <c r="R56" s="181"/>
      <c r="S56" s="181"/>
      <c r="T56" s="181"/>
      <c r="U56" s="181"/>
      <c r="V56" s="181"/>
      <c r="W56" s="181"/>
      <c r="X56" s="181"/>
      <c r="Y56" s="181"/>
      <c r="Z56" s="181"/>
      <c r="AA56" s="183"/>
      <c r="AB56" s="240"/>
      <c r="AC56" s="283"/>
      <c r="AD56" s="240"/>
      <c r="AE56" s="181"/>
      <c r="AF56" s="284" t="s">
        <v>5</v>
      </c>
      <c r="AG56" s="285"/>
      <c r="AH56" s="285"/>
      <c r="AI56" s="285"/>
      <c r="AJ56" s="285"/>
      <c r="AK56" s="285"/>
      <c r="AL56" s="286"/>
      <c r="AM56" s="237"/>
      <c r="AN56" s="237"/>
      <c r="AO56" s="237"/>
      <c r="AP56" s="237"/>
      <c r="AQ56" s="237"/>
      <c r="AR56" s="237"/>
      <c r="AS56" s="237"/>
      <c r="AT56" s="237"/>
      <c r="AU56" s="238"/>
    </row>
    <row r="57" spans="1:47" x14ac:dyDescent="0.2">
      <c r="A57" s="22"/>
      <c r="B57" s="22"/>
      <c r="C57" s="22"/>
      <c r="D57" s="22"/>
      <c r="E57" s="22"/>
      <c r="F57" s="22"/>
      <c r="G57" s="22"/>
      <c r="H57" s="22"/>
      <c r="I57" s="22"/>
      <c r="J57" s="22"/>
      <c r="K57" s="22"/>
      <c r="L57" s="22"/>
      <c r="M57" s="22"/>
      <c r="N57" s="22"/>
      <c r="O57" s="22"/>
      <c r="P57" s="22"/>
      <c r="Q57" s="170" t="str">
        <f>IF(Q15="","",Q15)</f>
        <v/>
      </c>
      <c r="R57" s="171"/>
      <c r="S57" s="171"/>
      <c r="T57" s="171"/>
      <c r="U57" s="171"/>
      <c r="V57" s="171"/>
      <c r="W57" s="171"/>
      <c r="X57" s="171"/>
      <c r="Y57" s="171"/>
      <c r="Z57" s="172"/>
      <c r="AA57" s="176" t="str">
        <f>IF(AA15="","",AA15)</f>
        <v/>
      </c>
      <c r="AB57" s="262" t="str">
        <f>IF(AB15="","",AB15)</f>
        <v/>
      </c>
      <c r="AC57" s="263"/>
      <c r="AD57" s="160" t="str">
        <f>IF(AD15="","",AD15)</f>
        <v/>
      </c>
      <c r="AE57" s="161"/>
      <c r="AF57" s="164" t="str">
        <f t="shared" ref="AF57:AF74" si="3">IF(AF15="","",AF15)</f>
        <v/>
      </c>
      <c r="AG57" s="165"/>
      <c r="AH57" s="165"/>
      <c r="AI57" s="165"/>
      <c r="AJ57" s="165"/>
      <c r="AK57" s="165"/>
      <c r="AL57" s="166"/>
      <c r="AM57" s="155" t="str">
        <f>IF(AM15="","",AM15)</f>
        <v/>
      </c>
      <c r="AN57" s="155"/>
      <c r="AO57" s="155"/>
      <c r="AP57" s="155"/>
      <c r="AQ57" s="155"/>
      <c r="AR57" s="155"/>
      <c r="AS57" s="155"/>
      <c r="AT57" s="155"/>
      <c r="AU57" s="156"/>
    </row>
    <row r="58" spans="1:47" x14ac:dyDescent="0.2">
      <c r="A58" s="46"/>
      <c r="B58" s="28"/>
      <c r="C58" s="28"/>
      <c r="D58" s="28"/>
      <c r="E58" s="28"/>
      <c r="F58" s="28"/>
      <c r="G58" s="28"/>
      <c r="H58" s="28"/>
      <c r="I58" s="28"/>
      <c r="J58" s="28"/>
      <c r="K58" s="28"/>
      <c r="L58" s="28"/>
      <c r="M58" s="28"/>
      <c r="N58" s="28"/>
      <c r="O58" s="28"/>
      <c r="P58" s="28"/>
      <c r="Q58" s="173"/>
      <c r="R58" s="174"/>
      <c r="S58" s="174"/>
      <c r="T58" s="174"/>
      <c r="U58" s="174"/>
      <c r="V58" s="174"/>
      <c r="W58" s="174"/>
      <c r="X58" s="174"/>
      <c r="Y58" s="174"/>
      <c r="Z58" s="175"/>
      <c r="AA58" s="177"/>
      <c r="AB58" s="264"/>
      <c r="AC58" s="265"/>
      <c r="AD58" s="162"/>
      <c r="AE58" s="163"/>
      <c r="AF58" s="157" t="str">
        <f t="shared" si="3"/>
        <v/>
      </c>
      <c r="AG58" s="158"/>
      <c r="AH58" s="158"/>
      <c r="AI58" s="158"/>
      <c r="AJ58" s="158"/>
      <c r="AK58" s="158"/>
      <c r="AL58" s="159"/>
      <c r="AM58" s="155"/>
      <c r="AN58" s="155"/>
      <c r="AO58" s="155"/>
      <c r="AP58" s="155"/>
      <c r="AQ58" s="155"/>
      <c r="AR58" s="155"/>
      <c r="AS58" s="155"/>
      <c r="AT58" s="155"/>
      <c r="AU58" s="156"/>
    </row>
    <row r="59" spans="1:47" ht="13.5" customHeight="1" x14ac:dyDescent="0.2">
      <c r="A59" s="28"/>
      <c r="B59" s="28"/>
      <c r="C59" s="28"/>
      <c r="D59" s="28"/>
      <c r="E59" s="28"/>
      <c r="F59" s="28"/>
      <c r="G59" s="28"/>
      <c r="H59" s="28"/>
      <c r="I59" s="28"/>
      <c r="J59" s="28"/>
      <c r="K59" s="28"/>
      <c r="L59" s="28"/>
      <c r="M59" s="28"/>
      <c r="N59" s="28"/>
      <c r="O59" s="28"/>
      <c r="P59" s="28"/>
      <c r="Q59" s="170" t="str">
        <f t="shared" ref="Q59" si="4">IF(Q17="","",Q17)</f>
        <v/>
      </c>
      <c r="R59" s="171"/>
      <c r="S59" s="171"/>
      <c r="T59" s="171"/>
      <c r="U59" s="171"/>
      <c r="V59" s="171"/>
      <c r="W59" s="171"/>
      <c r="X59" s="171"/>
      <c r="Y59" s="171"/>
      <c r="Z59" s="172"/>
      <c r="AA59" s="176" t="str">
        <f t="shared" ref="AA59" si="5">IF(AA17="","",AA17)</f>
        <v/>
      </c>
      <c r="AB59" s="262" t="str">
        <f t="shared" ref="AB59" si="6">IF(AB17="","",AB17)</f>
        <v/>
      </c>
      <c r="AC59" s="263"/>
      <c r="AD59" s="160" t="str">
        <f>IF(AD17="","",AD17)</f>
        <v/>
      </c>
      <c r="AE59" s="161"/>
      <c r="AF59" s="164" t="str">
        <f t="shared" si="3"/>
        <v/>
      </c>
      <c r="AG59" s="165"/>
      <c r="AH59" s="165"/>
      <c r="AI59" s="165"/>
      <c r="AJ59" s="165"/>
      <c r="AK59" s="165"/>
      <c r="AL59" s="166"/>
      <c r="AM59" s="155" t="str">
        <f>IF(AM17="","",AM17)</f>
        <v/>
      </c>
      <c r="AN59" s="155"/>
      <c r="AO59" s="155"/>
      <c r="AP59" s="155"/>
      <c r="AQ59" s="155"/>
      <c r="AR59" s="155"/>
      <c r="AS59" s="155"/>
      <c r="AT59" s="155"/>
      <c r="AU59" s="156"/>
    </row>
    <row r="60" spans="1:47" ht="13.5" customHeight="1" x14ac:dyDescent="0.2">
      <c r="A60" s="22"/>
      <c r="B60" s="22"/>
      <c r="C60" s="22"/>
      <c r="D60" s="22"/>
      <c r="E60" s="22"/>
      <c r="F60" s="22"/>
      <c r="G60" s="22"/>
      <c r="H60" s="22"/>
      <c r="I60" s="22"/>
      <c r="J60" s="22"/>
      <c r="K60" s="22"/>
      <c r="L60" s="22"/>
      <c r="M60" s="22"/>
      <c r="N60" s="22"/>
      <c r="O60" s="22"/>
      <c r="P60" s="22"/>
      <c r="Q60" s="173"/>
      <c r="R60" s="174"/>
      <c r="S60" s="174"/>
      <c r="T60" s="174"/>
      <c r="U60" s="174"/>
      <c r="V60" s="174"/>
      <c r="W60" s="174"/>
      <c r="X60" s="174"/>
      <c r="Y60" s="174"/>
      <c r="Z60" s="175"/>
      <c r="AA60" s="177"/>
      <c r="AB60" s="264"/>
      <c r="AC60" s="265"/>
      <c r="AD60" s="162"/>
      <c r="AE60" s="163"/>
      <c r="AF60" s="157" t="str">
        <f t="shared" si="3"/>
        <v/>
      </c>
      <c r="AG60" s="158"/>
      <c r="AH60" s="158"/>
      <c r="AI60" s="158"/>
      <c r="AJ60" s="158"/>
      <c r="AK60" s="158"/>
      <c r="AL60" s="159"/>
      <c r="AM60" s="155"/>
      <c r="AN60" s="155"/>
      <c r="AO60" s="155"/>
      <c r="AP60" s="155"/>
      <c r="AQ60" s="155"/>
      <c r="AR60" s="155"/>
      <c r="AS60" s="155"/>
      <c r="AT60" s="155"/>
      <c r="AU60" s="156"/>
    </row>
    <row r="61" spans="1:47" ht="13.5" customHeight="1" x14ac:dyDescent="0.2">
      <c r="A61" s="46"/>
      <c r="B61" s="28"/>
      <c r="C61" s="28"/>
      <c r="D61" s="28"/>
      <c r="E61" s="28"/>
      <c r="F61" s="28"/>
      <c r="G61" s="28"/>
      <c r="H61" s="28"/>
      <c r="I61" s="28"/>
      <c r="J61" s="28"/>
      <c r="K61" s="28"/>
      <c r="L61" s="28"/>
      <c r="M61" s="28"/>
      <c r="N61" s="28"/>
      <c r="O61" s="28"/>
      <c r="P61" s="28"/>
      <c r="Q61" s="170" t="str">
        <f t="shared" ref="Q61" si="7">IF(Q19="","",Q19)</f>
        <v/>
      </c>
      <c r="R61" s="171"/>
      <c r="S61" s="171"/>
      <c r="T61" s="171"/>
      <c r="U61" s="171"/>
      <c r="V61" s="171"/>
      <c r="W61" s="171"/>
      <c r="X61" s="171"/>
      <c r="Y61" s="171"/>
      <c r="Z61" s="172"/>
      <c r="AA61" s="176" t="str">
        <f t="shared" ref="AA61" si="8">IF(AA19="","",AA19)</f>
        <v/>
      </c>
      <c r="AB61" s="262" t="str">
        <f t="shared" ref="AB61" si="9">IF(AB19="","",AB19)</f>
        <v/>
      </c>
      <c r="AC61" s="263"/>
      <c r="AD61" s="160" t="str">
        <f>IF(AD19="","",AD19)</f>
        <v/>
      </c>
      <c r="AE61" s="161"/>
      <c r="AF61" s="164" t="str">
        <f t="shared" si="3"/>
        <v/>
      </c>
      <c r="AG61" s="165"/>
      <c r="AH61" s="165"/>
      <c r="AI61" s="165"/>
      <c r="AJ61" s="165"/>
      <c r="AK61" s="165"/>
      <c r="AL61" s="166"/>
      <c r="AM61" s="155" t="str">
        <f>IF(AM19="","",AM19)</f>
        <v/>
      </c>
      <c r="AN61" s="155"/>
      <c r="AO61" s="155"/>
      <c r="AP61" s="155"/>
      <c r="AQ61" s="155"/>
      <c r="AR61" s="155"/>
      <c r="AS61" s="155"/>
      <c r="AT61" s="155"/>
      <c r="AU61" s="156"/>
    </row>
    <row r="62" spans="1:47" ht="13.5" customHeight="1" x14ac:dyDescent="0.2">
      <c r="A62" s="28"/>
      <c r="B62" s="28"/>
      <c r="C62" s="28"/>
      <c r="D62" s="28"/>
      <c r="E62" s="28"/>
      <c r="F62" s="28"/>
      <c r="G62" s="28"/>
      <c r="H62" s="28"/>
      <c r="I62" s="28"/>
      <c r="J62" s="28"/>
      <c r="K62" s="28"/>
      <c r="L62" s="28"/>
      <c r="M62" s="28"/>
      <c r="N62" s="28"/>
      <c r="O62" s="28"/>
      <c r="P62" s="28"/>
      <c r="Q62" s="173"/>
      <c r="R62" s="174"/>
      <c r="S62" s="174"/>
      <c r="T62" s="174"/>
      <c r="U62" s="174"/>
      <c r="V62" s="174"/>
      <c r="W62" s="174"/>
      <c r="X62" s="174"/>
      <c r="Y62" s="174"/>
      <c r="Z62" s="175"/>
      <c r="AA62" s="177"/>
      <c r="AB62" s="264"/>
      <c r="AC62" s="265"/>
      <c r="AD62" s="162"/>
      <c r="AE62" s="163"/>
      <c r="AF62" s="157" t="str">
        <f t="shared" si="3"/>
        <v/>
      </c>
      <c r="AG62" s="158"/>
      <c r="AH62" s="158"/>
      <c r="AI62" s="158"/>
      <c r="AJ62" s="158"/>
      <c r="AK62" s="158"/>
      <c r="AL62" s="159"/>
      <c r="AM62" s="155"/>
      <c r="AN62" s="155"/>
      <c r="AO62" s="155"/>
      <c r="AP62" s="155"/>
      <c r="AQ62" s="155"/>
      <c r="AR62" s="155"/>
      <c r="AS62" s="155"/>
      <c r="AT62" s="155"/>
      <c r="AU62" s="156"/>
    </row>
    <row r="63" spans="1:47" ht="13.5" customHeight="1" x14ac:dyDescent="0.2">
      <c r="A63" s="28"/>
      <c r="B63" s="28"/>
      <c r="C63" s="28"/>
      <c r="D63" s="28"/>
      <c r="E63" s="28"/>
      <c r="F63" s="28"/>
      <c r="G63" s="28"/>
      <c r="H63" s="28"/>
      <c r="I63" s="28"/>
      <c r="J63" s="28"/>
      <c r="K63" s="28"/>
      <c r="L63" s="28"/>
      <c r="M63" s="28"/>
      <c r="N63" s="28"/>
      <c r="O63" s="28"/>
      <c r="P63" s="28"/>
      <c r="Q63" s="170" t="str">
        <f t="shared" ref="Q63" si="10">IF(Q21="","",Q21)</f>
        <v/>
      </c>
      <c r="R63" s="171"/>
      <c r="S63" s="171"/>
      <c r="T63" s="171"/>
      <c r="U63" s="171"/>
      <c r="V63" s="171"/>
      <c r="W63" s="171"/>
      <c r="X63" s="171"/>
      <c r="Y63" s="171"/>
      <c r="Z63" s="172"/>
      <c r="AA63" s="176" t="str">
        <f t="shared" ref="AA63" si="11">IF(AA21="","",AA21)</f>
        <v/>
      </c>
      <c r="AB63" s="262" t="str">
        <f t="shared" ref="AB63" si="12">IF(AB21="","",AB21)</f>
        <v/>
      </c>
      <c r="AC63" s="263"/>
      <c r="AD63" s="160" t="str">
        <f>IF(AD21="","",AD21)</f>
        <v/>
      </c>
      <c r="AE63" s="161"/>
      <c r="AF63" s="164" t="str">
        <f t="shared" si="3"/>
        <v/>
      </c>
      <c r="AG63" s="165"/>
      <c r="AH63" s="165"/>
      <c r="AI63" s="165"/>
      <c r="AJ63" s="165"/>
      <c r="AK63" s="165"/>
      <c r="AL63" s="166"/>
      <c r="AM63" s="155" t="str">
        <f>IF(AM21="","",AM21)</f>
        <v/>
      </c>
      <c r="AN63" s="155"/>
      <c r="AO63" s="155"/>
      <c r="AP63" s="155"/>
      <c r="AQ63" s="155"/>
      <c r="AR63" s="155"/>
      <c r="AS63" s="155"/>
      <c r="AT63" s="155"/>
      <c r="AU63" s="156"/>
    </row>
    <row r="64" spans="1:47" ht="13.5" customHeight="1" x14ac:dyDescent="0.2">
      <c r="A64" s="17"/>
      <c r="B64" s="17"/>
      <c r="C64" s="17"/>
      <c r="D64" s="17"/>
      <c r="E64" s="17"/>
      <c r="F64" s="17"/>
      <c r="G64" s="17"/>
      <c r="H64" s="17"/>
      <c r="I64" s="17"/>
      <c r="J64" s="17"/>
      <c r="K64" s="17"/>
      <c r="L64" s="17"/>
      <c r="M64" s="17"/>
      <c r="N64" s="17"/>
      <c r="O64" s="17"/>
      <c r="P64" s="22"/>
      <c r="Q64" s="173"/>
      <c r="R64" s="174"/>
      <c r="S64" s="174"/>
      <c r="T64" s="174"/>
      <c r="U64" s="174"/>
      <c r="V64" s="174"/>
      <c r="W64" s="174"/>
      <c r="X64" s="174"/>
      <c r="Y64" s="174"/>
      <c r="Z64" s="175"/>
      <c r="AA64" s="177"/>
      <c r="AB64" s="264"/>
      <c r="AC64" s="265"/>
      <c r="AD64" s="162"/>
      <c r="AE64" s="163"/>
      <c r="AF64" s="157" t="str">
        <f t="shared" si="3"/>
        <v/>
      </c>
      <c r="AG64" s="158"/>
      <c r="AH64" s="158"/>
      <c r="AI64" s="158"/>
      <c r="AJ64" s="158"/>
      <c r="AK64" s="158"/>
      <c r="AL64" s="159"/>
      <c r="AM64" s="155"/>
      <c r="AN64" s="155"/>
      <c r="AO64" s="155"/>
      <c r="AP64" s="155"/>
      <c r="AQ64" s="155"/>
      <c r="AR64" s="155"/>
      <c r="AS64" s="155"/>
      <c r="AT64" s="155"/>
      <c r="AU64" s="156"/>
    </row>
    <row r="65" spans="1:47" ht="13.5" customHeight="1" x14ac:dyDescent="0.2">
      <c r="A65" s="22"/>
      <c r="B65" s="22"/>
      <c r="C65" s="22"/>
      <c r="D65" s="22"/>
      <c r="E65" s="22"/>
      <c r="F65" s="22"/>
      <c r="G65" s="22"/>
      <c r="H65" s="22"/>
      <c r="I65" s="22"/>
      <c r="J65" s="22"/>
      <c r="K65" s="22"/>
      <c r="L65" s="22"/>
      <c r="M65" s="22"/>
      <c r="N65" s="22"/>
      <c r="O65" s="22"/>
      <c r="P65" s="28"/>
      <c r="Q65" s="170" t="str">
        <f t="shared" ref="Q65" si="13">IF(Q23="","",Q23)</f>
        <v/>
      </c>
      <c r="R65" s="171"/>
      <c r="S65" s="171"/>
      <c r="T65" s="171"/>
      <c r="U65" s="171"/>
      <c r="V65" s="171"/>
      <c r="W65" s="171"/>
      <c r="X65" s="171"/>
      <c r="Y65" s="171"/>
      <c r="Z65" s="172"/>
      <c r="AA65" s="176" t="str">
        <f t="shared" ref="AA65" si="14">IF(AA23="","",AA23)</f>
        <v/>
      </c>
      <c r="AB65" s="262" t="str">
        <f t="shared" ref="AB65" si="15">IF(AB23="","",AB23)</f>
        <v/>
      </c>
      <c r="AC65" s="263"/>
      <c r="AD65" s="160" t="str">
        <f>IF(AD23="","",AD23)</f>
        <v/>
      </c>
      <c r="AE65" s="161"/>
      <c r="AF65" s="164" t="str">
        <f t="shared" si="3"/>
        <v/>
      </c>
      <c r="AG65" s="165"/>
      <c r="AH65" s="165"/>
      <c r="AI65" s="165"/>
      <c r="AJ65" s="165"/>
      <c r="AK65" s="165"/>
      <c r="AL65" s="166"/>
      <c r="AM65" s="155" t="str">
        <f>IF(AM23="","",AM23)</f>
        <v/>
      </c>
      <c r="AN65" s="155"/>
      <c r="AO65" s="155"/>
      <c r="AP65" s="155"/>
      <c r="AQ65" s="155"/>
      <c r="AR65" s="155"/>
      <c r="AS65" s="155"/>
      <c r="AT65" s="155"/>
      <c r="AU65" s="156"/>
    </row>
    <row r="66" spans="1:47" ht="13.5" customHeight="1" x14ac:dyDescent="0.2">
      <c r="A66" s="46"/>
      <c r="B66" s="28"/>
      <c r="C66" s="28"/>
      <c r="D66" s="28"/>
      <c r="E66" s="28"/>
      <c r="F66" s="28"/>
      <c r="G66" s="28"/>
      <c r="H66" s="28"/>
      <c r="I66" s="28"/>
      <c r="J66" s="28"/>
      <c r="K66" s="28"/>
      <c r="L66" s="28"/>
      <c r="M66" s="28"/>
      <c r="N66" s="28"/>
      <c r="O66" s="28"/>
      <c r="P66" s="28"/>
      <c r="Q66" s="173"/>
      <c r="R66" s="174"/>
      <c r="S66" s="174"/>
      <c r="T66" s="174"/>
      <c r="U66" s="174"/>
      <c r="V66" s="174"/>
      <c r="W66" s="174"/>
      <c r="X66" s="174"/>
      <c r="Y66" s="174"/>
      <c r="Z66" s="175"/>
      <c r="AA66" s="177"/>
      <c r="AB66" s="264"/>
      <c r="AC66" s="265"/>
      <c r="AD66" s="162"/>
      <c r="AE66" s="163"/>
      <c r="AF66" s="157" t="str">
        <f t="shared" si="3"/>
        <v/>
      </c>
      <c r="AG66" s="158"/>
      <c r="AH66" s="158"/>
      <c r="AI66" s="158"/>
      <c r="AJ66" s="158"/>
      <c r="AK66" s="158"/>
      <c r="AL66" s="159"/>
      <c r="AM66" s="155"/>
      <c r="AN66" s="155"/>
      <c r="AO66" s="155"/>
      <c r="AP66" s="155"/>
      <c r="AQ66" s="155"/>
      <c r="AR66" s="155"/>
      <c r="AS66" s="155"/>
      <c r="AT66" s="155"/>
      <c r="AU66" s="156"/>
    </row>
    <row r="67" spans="1:47" ht="13.5" customHeight="1" x14ac:dyDescent="0.2">
      <c r="P67" s="28"/>
      <c r="Q67" s="170" t="str">
        <f t="shared" ref="Q67" si="16">IF(Q25="","",Q25)</f>
        <v/>
      </c>
      <c r="R67" s="171"/>
      <c r="S67" s="171"/>
      <c r="T67" s="171"/>
      <c r="U67" s="171"/>
      <c r="V67" s="171"/>
      <c r="W67" s="171"/>
      <c r="X67" s="171"/>
      <c r="Y67" s="171"/>
      <c r="Z67" s="172"/>
      <c r="AA67" s="176" t="str">
        <f t="shared" ref="AA67" si="17">IF(AA25="","",AA25)</f>
        <v/>
      </c>
      <c r="AB67" s="262" t="str">
        <f t="shared" ref="AB67" si="18">IF(AB25="","",AB25)</f>
        <v/>
      </c>
      <c r="AC67" s="263"/>
      <c r="AD67" s="160" t="str">
        <f>IF(AD25="","",AD25)</f>
        <v/>
      </c>
      <c r="AE67" s="161"/>
      <c r="AF67" s="164" t="str">
        <f t="shared" si="3"/>
        <v/>
      </c>
      <c r="AG67" s="165"/>
      <c r="AH67" s="165"/>
      <c r="AI67" s="165"/>
      <c r="AJ67" s="165"/>
      <c r="AK67" s="165"/>
      <c r="AL67" s="166"/>
      <c r="AM67" s="155" t="str">
        <f>IF(AM25="","",AM25)</f>
        <v/>
      </c>
      <c r="AN67" s="155"/>
      <c r="AO67" s="155"/>
      <c r="AP67" s="155"/>
      <c r="AQ67" s="155"/>
      <c r="AR67" s="155"/>
      <c r="AS67" s="155"/>
      <c r="AT67" s="155"/>
      <c r="AU67" s="156"/>
    </row>
    <row r="68" spans="1:47" ht="13.5" customHeight="1" x14ac:dyDescent="0.2">
      <c r="A68" s="313" t="s">
        <v>54</v>
      </c>
      <c r="B68" s="314"/>
      <c r="C68" s="314"/>
      <c r="D68" s="314"/>
      <c r="E68" s="314"/>
      <c r="F68" s="314"/>
      <c r="G68" s="314"/>
      <c r="H68" s="314"/>
      <c r="I68" s="314"/>
      <c r="J68" s="314"/>
      <c r="K68" s="314"/>
      <c r="L68" s="314"/>
      <c r="M68" s="314"/>
      <c r="N68" s="314"/>
      <c r="O68" s="315"/>
      <c r="P68" s="28"/>
      <c r="Q68" s="173"/>
      <c r="R68" s="174"/>
      <c r="S68" s="174"/>
      <c r="T68" s="174"/>
      <c r="U68" s="174"/>
      <c r="V68" s="174"/>
      <c r="W68" s="174"/>
      <c r="X68" s="174"/>
      <c r="Y68" s="174"/>
      <c r="Z68" s="175"/>
      <c r="AA68" s="177"/>
      <c r="AB68" s="264"/>
      <c r="AC68" s="265"/>
      <c r="AD68" s="162"/>
      <c r="AE68" s="163"/>
      <c r="AF68" s="157" t="str">
        <f t="shared" si="3"/>
        <v/>
      </c>
      <c r="AG68" s="158"/>
      <c r="AH68" s="158"/>
      <c r="AI68" s="158"/>
      <c r="AJ68" s="158"/>
      <c r="AK68" s="158"/>
      <c r="AL68" s="159"/>
      <c r="AM68" s="155"/>
      <c r="AN68" s="155"/>
      <c r="AO68" s="155"/>
      <c r="AP68" s="155"/>
      <c r="AQ68" s="155"/>
      <c r="AR68" s="155"/>
      <c r="AS68" s="155"/>
      <c r="AT68" s="155"/>
      <c r="AU68" s="156"/>
    </row>
    <row r="69" spans="1:47" ht="13.5" customHeight="1" x14ac:dyDescent="0.2">
      <c r="A69" s="160" t="str">
        <f>IF(A30="","",A30)</f>
        <v/>
      </c>
      <c r="B69" s="241"/>
      <c r="C69" s="241" t="str">
        <f>IF(C28="","",C28)</f>
        <v/>
      </c>
      <c r="D69" s="241"/>
      <c r="E69" s="241" t="str">
        <f>IF(E28="","",E28)</f>
        <v/>
      </c>
      <c r="F69" s="161"/>
      <c r="G69" s="326" t="str">
        <f>G30</f>
        <v>金融機関名</v>
      </c>
      <c r="H69" s="330"/>
      <c r="I69" s="327"/>
      <c r="J69" s="160" t="str">
        <f>IF(J30="","",J30)</f>
        <v/>
      </c>
      <c r="K69" s="241"/>
      <c r="L69" s="241"/>
      <c r="M69" s="161"/>
      <c r="N69" s="326" t="str">
        <f>N30</f>
        <v>支店</v>
      </c>
      <c r="O69" s="327"/>
      <c r="P69" s="28"/>
      <c r="Q69" s="170" t="str">
        <f t="shared" ref="Q69" si="19">IF(Q27="","",Q27)</f>
        <v/>
      </c>
      <c r="R69" s="171"/>
      <c r="S69" s="171"/>
      <c r="T69" s="171"/>
      <c r="U69" s="171"/>
      <c r="V69" s="171"/>
      <c r="W69" s="171"/>
      <c r="X69" s="171"/>
      <c r="Y69" s="171"/>
      <c r="Z69" s="172"/>
      <c r="AA69" s="176" t="str">
        <f t="shared" ref="AA69" si="20">IF(AA27="","",AA27)</f>
        <v/>
      </c>
      <c r="AB69" s="262" t="str">
        <f t="shared" ref="AB69" si="21">IF(AB27="","",AB27)</f>
        <v/>
      </c>
      <c r="AC69" s="263"/>
      <c r="AD69" s="160" t="str">
        <f>IF(AD27="","",AD27)</f>
        <v/>
      </c>
      <c r="AE69" s="161"/>
      <c r="AF69" s="164" t="str">
        <f t="shared" si="3"/>
        <v/>
      </c>
      <c r="AG69" s="165"/>
      <c r="AH69" s="165"/>
      <c r="AI69" s="165"/>
      <c r="AJ69" s="165"/>
      <c r="AK69" s="165"/>
      <c r="AL69" s="166"/>
      <c r="AM69" s="155" t="str">
        <f>IF(AM27="","",AM27)</f>
        <v/>
      </c>
      <c r="AN69" s="155"/>
      <c r="AO69" s="155"/>
      <c r="AP69" s="155"/>
      <c r="AQ69" s="155"/>
      <c r="AR69" s="155"/>
      <c r="AS69" s="155"/>
      <c r="AT69" s="155"/>
      <c r="AU69" s="156"/>
    </row>
    <row r="70" spans="1:47" ht="13.5" customHeight="1" x14ac:dyDescent="0.2">
      <c r="A70" s="162" t="str">
        <f>IF(A29="","",A29)</f>
        <v>振　込　口　座</v>
      </c>
      <c r="B70" s="242"/>
      <c r="C70" s="242" t="str">
        <f>IF(C29="","",C29)</f>
        <v/>
      </c>
      <c r="D70" s="242"/>
      <c r="E70" s="242" t="str">
        <f>IF(E29="","",E29)</f>
        <v/>
      </c>
      <c r="F70" s="163"/>
      <c r="G70" s="328"/>
      <c r="H70" s="331"/>
      <c r="I70" s="329"/>
      <c r="J70" s="162"/>
      <c r="K70" s="242"/>
      <c r="L70" s="242"/>
      <c r="M70" s="163"/>
      <c r="N70" s="328"/>
      <c r="O70" s="329"/>
      <c r="P70" s="28"/>
      <c r="Q70" s="173"/>
      <c r="R70" s="174"/>
      <c r="S70" s="174"/>
      <c r="T70" s="174"/>
      <c r="U70" s="174"/>
      <c r="V70" s="174"/>
      <c r="W70" s="174"/>
      <c r="X70" s="174"/>
      <c r="Y70" s="174"/>
      <c r="Z70" s="175"/>
      <c r="AA70" s="177"/>
      <c r="AB70" s="264"/>
      <c r="AC70" s="265"/>
      <c r="AD70" s="162"/>
      <c r="AE70" s="163"/>
      <c r="AF70" s="157" t="str">
        <f t="shared" si="3"/>
        <v/>
      </c>
      <c r="AG70" s="158"/>
      <c r="AH70" s="158"/>
      <c r="AI70" s="158"/>
      <c r="AJ70" s="158"/>
      <c r="AK70" s="158"/>
      <c r="AL70" s="159"/>
      <c r="AM70" s="155"/>
      <c r="AN70" s="155"/>
      <c r="AO70" s="155"/>
      <c r="AP70" s="155"/>
      <c r="AQ70" s="155"/>
      <c r="AR70" s="155"/>
      <c r="AS70" s="155"/>
      <c r="AT70" s="155"/>
      <c r="AU70" s="156"/>
    </row>
    <row r="71" spans="1:47" ht="13.5" customHeight="1" x14ac:dyDescent="0.2">
      <c r="A71" s="304" t="s">
        <v>52</v>
      </c>
      <c r="B71" s="305"/>
      <c r="C71" s="306"/>
      <c r="D71" s="160" t="str">
        <f>IF(D32="","",D32)</f>
        <v/>
      </c>
      <c r="E71" s="241"/>
      <c r="F71" s="161"/>
      <c r="G71" s="304" t="s">
        <v>53</v>
      </c>
      <c r="H71" s="305"/>
      <c r="I71" s="306"/>
      <c r="J71" s="160" t="str">
        <f>IF(J32="","",J32)</f>
        <v/>
      </c>
      <c r="K71" s="241"/>
      <c r="L71" s="241"/>
      <c r="M71" s="241"/>
      <c r="N71" s="241"/>
      <c r="O71" s="161"/>
      <c r="P71" s="28"/>
      <c r="Q71" s="170" t="str">
        <f t="shared" ref="Q71" si="22">IF(Q29="","",Q29)</f>
        <v/>
      </c>
      <c r="R71" s="171"/>
      <c r="S71" s="171"/>
      <c r="T71" s="171"/>
      <c r="U71" s="171"/>
      <c r="V71" s="171"/>
      <c r="W71" s="171"/>
      <c r="X71" s="171"/>
      <c r="Y71" s="171"/>
      <c r="Z71" s="172"/>
      <c r="AA71" s="176" t="str">
        <f t="shared" ref="AA71" si="23">IF(AA29="","",AA29)</f>
        <v/>
      </c>
      <c r="AB71" s="262" t="str">
        <f t="shared" ref="AB71" si="24">IF(AB29="","",AB29)</f>
        <v/>
      </c>
      <c r="AC71" s="263"/>
      <c r="AD71" s="160" t="str">
        <f>IF(AD29="","",AD29)</f>
        <v/>
      </c>
      <c r="AE71" s="161"/>
      <c r="AF71" s="164" t="str">
        <f t="shared" si="3"/>
        <v/>
      </c>
      <c r="AG71" s="165"/>
      <c r="AH71" s="165"/>
      <c r="AI71" s="165"/>
      <c r="AJ71" s="165"/>
      <c r="AK71" s="165"/>
      <c r="AL71" s="166"/>
      <c r="AM71" s="155" t="str">
        <f>IF(AM29="","",AM29)</f>
        <v/>
      </c>
      <c r="AN71" s="155"/>
      <c r="AO71" s="155"/>
      <c r="AP71" s="155"/>
      <c r="AQ71" s="155"/>
      <c r="AR71" s="155"/>
      <c r="AS71" s="155"/>
      <c r="AT71" s="155"/>
      <c r="AU71" s="156"/>
    </row>
    <row r="72" spans="1:47" ht="13.5" customHeight="1" x14ac:dyDescent="0.2">
      <c r="A72" s="307"/>
      <c r="B72" s="308"/>
      <c r="C72" s="309"/>
      <c r="D72" s="162"/>
      <c r="E72" s="242"/>
      <c r="F72" s="163"/>
      <c r="G72" s="307"/>
      <c r="H72" s="308"/>
      <c r="I72" s="309"/>
      <c r="J72" s="162"/>
      <c r="K72" s="242"/>
      <c r="L72" s="242"/>
      <c r="M72" s="242"/>
      <c r="N72" s="242"/>
      <c r="O72" s="163"/>
      <c r="P72" s="28"/>
      <c r="Q72" s="173"/>
      <c r="R72" s="174"/>
      <c r="S72" s="174"/>
      <c r="T72" s="174"/>
      <c r="U72" s="174"/>
      <c r="V72" s="174"/>
      <c r="W72" s="174"/>
      <c r="X72" s="174"/>
      <c r="Y72" s="174"/>
      <c r="Z72" s="175"/>
      <c r="AA72" s="177"/>
      <c r="AB72" s="264"/>
      <c r="AC72" s="265"/>
      <c r="AD72" s="162"/>
      <c r="AE72" s="163"/>
      <c r="AF72" s="157" t="str">
        <f t="shared" si="3"/>
        <v/>
      </c>
      <c r="AG72" s="158"/>
      <c r="AH72" s="158"/>
      <c r="AI72" s="158"/>
      <c r="AJ72" s="158"/>
      <c r="AK72" s="158"/>
      <c r="AL72" s="159"/>
      <c r="AM72" s="155"/>
      <c r="AN72" s="155"/>
      <c r="AO72" s="155"/>
      <c r="AP72" s="155"/>
      <c r="AQ72" s="155"/>
      <c r="AR72" s="155"/>
      <c r="AS72" s="155"/>
      <c r="AT72" s="155"/>
      <c r="AU72" s="156"/>
    </row>
    <row r="73" spans="1:47" ht="13.5" customHeight="1" x14ac:dyDescent="0.2">
      <c r="A73" s="304" t="s">
        <v>32</v>
      </c>
      <c r="B73" s="305"/>
      <c r="C73" s="305"/>
      <c r="D73" s="160" t="str">
        <f>IF(D34="","",D34)</f>
        <v/>
      </c>
      <c r="E73" s="241"/>
      <c r="F73" s="241"/>
      <c r="G73" s="241"/>
      <c r="H73" s="241"/>
      <c r="I73" s="241"/>
      <c r="J73" s="241"/>
      <c r="K73" s="241"/>
      <c r="L73" s="241"/>
      <c r="M73" s="241"/>
      <c r="N73" s="241"/>
      <c r="O73" s="161"/>
      <c r="P73" s="28"/>
      <c r="Q73" s="170" t="str">
        <f t="shared" ref="Q73" si="25">IF(Q31="","",Q31)</f>
        <v/>
      </c>
      <c r="R73" s="171"/>
      <c r="S73" s="171"/>
      <c r="T73" s="171"/>
      <c r="U73" s="171"/>
      <c r="V73" s="171"/>
      <c r="W73" s="171"/>
      <c r="X73" s="171"/>
      <c r="Y73" s="171"/>
      <c r="Z73" s="172"/>
      <c r="AA73" s="176" t="str">
        <f t="shared" ref="AA73" si="26">IF(AA31="","",AA31)</f>
        <v/>
      </c>
      <c r="AB73" s="332" t="str">
        <f t="shared" ref="AB73" si="27">IF(AB31="","",AB31)</f>
        <v/>
      </c>
      <c r="AC73" s="333"/>
      <c r="AD73" s="160" t="str">
        <f>IF(AD31="","",AD31)</f>
        <v/>
      </c>
      <c r="AE73" s="161"/>
      <c r="AF73" s="164" t="str">
        <f t="shared" si="3"/>
        <v/>
      </c>
      <c r="AG73" s="165"/>
      <c r="AH73" s="165"/>
      <c r="AI73" s="165"/>
      <c r="AJ73" s="165"/>
      <c r="AK73" s="165"/>
      <c r="AL73" s="166"/>
      <c r="AM73" s="155" t="str">
        <f>IF(AM31="","",AM31)</f>
        <v/>
      </c>
      <c r="AN73" s="155"/>
      <c r="AO73" s="155"/>
      <c r="AP73" s="155"/>
      <c r="AQ73" s="155"/>
      <c r="AR73" s="155"/>
      <c r="AS73" s="155"/>
      <c r="AT73" s="155"/>
      <c r="AU73" s="156"/>
    </row>
    <row r="74" spans="1:47" ht="13.5" customHeight="1" x14ac:dyDescent="0.2">
      <c r="A74" s="307"/>
      <c r="B74" s="308"/>
      <c r="C74" s="308"/>
      <c r="D74" s="162"/>
      <c r="E74" s="242"/>
      <c r="F74" s="242"/>
      <c r="G74" s="242"/>
      <c r="H74" s="242"/>
      <c r="I74" s="242"/>
      <c r="J74" s="242"/>
      <c r="K74" s="242"/>
      <c r="L74" s="242"/>
      <c r="M74" s="242"/>
      <c r="N74" s="242"/>
      <c r="O74" s="163"/>
      <c r="P74" s="28"/>
      <c r="Q74" s="173"/>
      <c r="R74" s="174"/>
      <c r="S74" s="174"/>
      <c r="T74" s="174"/>
      <c r="U74" s="174"/>
      <c r="V74" s="174"/>
      <c r="W74" s="174"/>
      <c r="X74" s="174"/>
      <c r="Y74" s="174"/>
      <c r="Z74" s="175"/>
      <c r="AA74" s="177"/>
      <c r="AB74" s="262"/>
      <c r="AC74" s="263"/>
      <c r="AD74" s="162"/>
      <c r="AE74" s="163"/>
      <c r="AF74" s="157" t="str">
        <f t="shared" si="3"/>
        <v/>
      </c>
      <c r="AG74" s="158"/>
      <c r="AH74" s="158"/>
      <c r="AI74" s="158"/>
      <c r="AJ74" s="158"/>
      <c r="AK74" s="158"/>
      <c r="AL74" s="159"/>
      <c r="AM74" s="155"/>
      <c r="AN74" s="155"/>
      <c r="AO74" s="155"/>
      <c r="AP74" s="155"/>
      <c r="AQ74" s="155"/>
      <c r="AR74" s="155"/>
      <c r="AS74" s="155"/>
      <c r="AT74" s="155"/>
      <c r="AU74" s="156"/>
    </row>
    <row r="75" spans="1:47" ht="13.95" customHeight="1" x14ac:dyDescent="0.2">
      <c r="A75" s="81" t="s">
        <v>76</v>
      </c>
      <c r="P75" s="28"/>
      <c r="Q75" s="199"/>
      <c r="R75" s="200"/>
      <c r="S75" s="200"/>
      <c r="T75" s="200"/>
      <c r="U75" s="200"/>
      <c r="V75" s="200"/>
      <c r="W75" s="200"/>
      <c r="X75" s="200"/>
      <c r="Y75" s="200"/>
      <c r="Z75" s="200"/>
      <c r="AA75" s="201"/>
      <c r="AB75" s="118" t="s">
        <v>90</v>
      </c>
      <c r="AC75" s="120"/>
      <c r="AD75" s="120"/>
      <c r="AE75" s="115" t="s">
        <v>100</v>
      </c>
      <c r="AF75" s="269"/>
      <c r="AG75" s="270"/>
      <c r="AH75" s="270"/>
      <c r="AI75" s="270"/>
      <c r="AJ75" s="270"/>
      <c r="AK75" s="270"/>
      <c r="AL75" s="271"/>
      <c r="AM75" s="268"/>
      <c r="AN75" s="268"/>
      <c r="AO75" s="266" t="str">
        <f>IF(AO33="","",AO33)</f>
        <v>-</v>
      </c>
      <c r="AP75" s="266"/>
      <c r="AQ75" s="266"/>
      <c r="AR75" s="266"/>
      <c r="AS75" s="266"/>
      <c r="AT75" s="266"/>
      <c r="AU75" s="267"/>
    </row>
    <row r="76" spans="1:47" ht="13.95" customHeight="1" x14ac:dyDescent="0.2">
      <c r="A76" s="322" t="s">
        <v>61</v>
      </c>
      <c r="B76" s="322"/>
      <c r="C76" s="322"/>
      <c r="D76" s="324"/>
      <c r="E76" s="324"/>
      <c r="F76" s="324"/>
      <c r="G76" s="324"/>
      <c r="H76" s="324"/>
      <c r="I76" s="324"/>
      <c r="J76" s="324"/>
      <c r="K76" s="324"/>
      <c r="L76" s="324"/>
      <c r="M76" s="324"/>
      <c r="N76" s="324"/>
      <c r="O76" s="324"/>
      <c r="P76" s="28"/>
      <c r="Q76" s="199"/>
      <c r="R76" s="200"/>
      <c r="S76" s="200"/>
      <c r="T76" s="200"/>
      <c r="U76" s="200"/>
      <c r="V76" s="200"/>
      <c r="W76" s="200"/>
      <c r="X76" s="200"/>
      <c r="Y76" s="200"/>
      <c r="Z76" s="200"/>
      <c r="AA76" s="201"/>
      <c r="AB76" s="119">
        <v>0.08</v>
      </c>
      <c r="AC76" s="121"/>
      <c r="AD76" s="121"/>
      <c r="AE76" s="116" t="s">
        <v>100</v>
      </c>
      <c r="AF76" s="334" t="s">
        <v>91</v>
      </c>
      <c r="AG76" s="335"/>
      <c r="AH76" s="335"/>
      <c r="AI76" s="223" t="str">
        <f>IF(AI34="","",AI34)</f>
        <v>-</v>
      </c>
      <c r="AJ76" s="223"/>
      <c r="AK76" s="223"/>
      <c r="AL76" s="336"/>
      <c r="AM76" s="287" t="s">
        <v>92</v>
      </c>
      <c r="AN76" s="287"/>
      <c r="AO76" s="223" t="str">
        <f>IF(AO34="","",AO34)</f>
        <v>-</v>
      </c>
      <c r="AP76" s="223"/>
      <c r="AQ76" s="223"/>
      <c r="AR76" s="223"/>
      <c r="AS76" s="223"/>
      <c r="AT76" s="223"/>
      <c r="AU76" s="224"/>
    </row>
    <row r="77" spans="1:47" ht="13.95" customHeight="1" thickBot="1" x14ac:dyDescent="0.25">
      <c r="A77" s="323"/>
      <c r="B77" s="323"/>
      <c r="C77" s="323"/>
      <c r="D77" s="325"/>
      <c r="E77" s="325"/>
      <c r="F77" s="325"/>
      <c r="G77" s="325"/>
      <c r="H77" s="325"/>
      <c r="I77" s="325"/>
      <c r="J77" s="325"/>
      <c r="K77" s="325"/>
      <c r="L77" s="325"/>
      <c r="M77" s="325"/>
      <c r="N77" s="325"/>
      <c r="O77" s="325"/>
      <c r="P77" s="28"/>
      <c r="Q77" s="202"/>
      <c r="R77" s="203"/>
      <c r="S77" s="203"/>
      <c r="T77" s="203"/>
      <c r="U77" s="203"/>
      <c r="V77" s="203"/>
      <c r="W77" s="203"/>
      <c r="X77" s="203"/>
      <c r="Y77" s="203"/>
      <c r="Z77" s="203"/>
      <c r="AA77" s="204"/>
      <c r="AB77" s="205">
        <v>0.1</v>
      </c>
      <c r="AC77" s="206"/>
      <c r="AD77" s="122"/>
      <c r="AE77" s="117" t="s">
        <v>100</v>
      </c>
      <c r="AF77" s="277" t="s">
        <v>91</v>
      </c>
      <c r="AG77" s="278"/>
      <c r="AH77" s="278"/>
      <c r="AI77" s="279" t="str">
        <f>IF(AI35="","",AI35)</f>
        <v>-</v>
      </c>
      <c r="AJ77" s="279"/>
      <c r="AK77" s="279"/>
      <c r="AL77" s="280"/>
      <c r="AM77" s="225" t="s">
        <v>92</v>
      </c>
      <c r="AN77" s="225"/>
      <c r="AO77" s="279" t="str">
        <f>IF(AO35="","",AO35)</f>
        <v>-</v>
      </c>
      <c r="AP77" s="279"/>
      <c r="AQ77" s="279"/>
      <c r="AR77" s="279"/>
      <c r="AS77" s="279"/>
      <c r="AT77" s="279"/>
      <c r="AU77" s="281"/>
    </row>
    <row r="78" spans="1:47" ht="13.8" thickBot="1" x14ac:dyDescent="0.25">
      <c r="AA78" s="77" t="s">
        <v>105</v>
      </c>
      <c r="AM78" s="245" t="s">
        <v>7</v>
      </c>
      <c r="AN78" s="246"/>
      <c r="AO78" s="247"/>
      <c r="AP78" s="247"/>
      <c r="AQ78" s="247"/>
      <c r="AR78" s="247"/>
      <c r="AS78" s="247"/>
      <c r="AT78" s="247"/>
      <c r="AU78" s="248"/>
    </row>
    <row r="79" spans="1:47" ht="13.5" customHeight="1" x14ac:dyDescent="0.2">
      <c r="K79" s="249" t="s">
        <v>46</v>
      </c>
      <c r="L79" s="250" t="s">
        <v>13</v>
      </c>
      <c r="M79" s="251"/>
      <c r="N79" s="251"/>
      <c r="O79" s="251"/>
      <c r="P79" s="251"/>
      <c r="Q79" s="251"/>
      <c r="R79" s="251"/>
      <c r="S79" s="251"/>
      <c r="T79" s="251"/>
      <c r="U79" s="251"/>
      <c r="V79" s="251"/>
      <c r="W79" s="251"/>
      <c r="X79" s="252"/>
      <c r="Y79" s="249" t="s">
        <v>48</v>
      </c>
      <c r="Z79" s="250" t="s">
        <v>13</v>
      </c>
      <c r="AA79" s="251"/>
      <c r="AB79" s="251"/>
      <c r="AC79" s="251"/>
      <c r="AD79" s="251"/>
      <c r="AE79" s="251"/>
      <c r="AF79" s="251"/>
      <c r="AG79" s="251"/>
      <c r="AH79" s="251"/>
      <c r="AI79" s="251"/>
      <c r="AJ79" s="251"/>
      <c r="AK79" s="252"/>
      <c r="AM79" s="253" t="str">
        <f>AM37</f>
        <v/>
      </c>
      <c r="AN79" s="254"/>
      <c r="AO79" s="254"/>
      <c r="AP79" s="254"/>
      <c r="AQ79" s="254"/>
      <c r="AR79" s="254"/>
      <c r="AS79" s="254"/>
      <c r="AT79" s="254"/>
      <c r="AU79" s="255"/>
    </row>
    <row r="80" spans="1:47" ht="14.4" customHeight="1" x14ac:dyDescent="0.2">
      <c r="A80" t="s">
        <v>12</v>
      </c>
      <c r="K80" s="243"/>
      <c r="L80" s="37"/>
      <c r="M80" s="36"/>
      <c r="N80" s="36"/>
      <c r="O80" s="36"/>
      <c r="P80" s="36"/>
      <c r="Q80" s="36"/>
      <c r="R80" s="36"/>
      <c r="S80" s="36"/>
      <c r="T80" s="36"/>
      <c r="U80" s="36"/>
      <c r="V80" s="36"/>
      <c r="W80" s="36"/>
      <c r="X80" s="38"/>
      <c r="Y80" s="243"/>
      <c r="Z80" s="37"/>
      <c r="AA80" s="36"/>
      <c r="AB80" s="36"/>
      <c r="AC80" s="36"/>
      <c r="AD80" s="36"/>
      <c r="AE80" s="36"/>
      <c r="AF80" s="36"/>
      <c r="AG80" s="36"/>
      <c r="AH80" s="36"/>
      <c r="AI80" s="36"/>
      <c r="AJ80" s="36"/>
      <c r="AK80" s="38"/>
      <c r="AM80" s="256"/>
      <c r="AN80" s="257"/>
      <c r="AO80" s="257"/>
      <c r="AP80" s="257"/>
      <c r="AQ80" s="257"/>
      <c r="AR80" s="257"/>
      <c r="AS80" s="257"/>
      <c r="AT80" s="257"/>
      <c r="AU80" s="258"/>
    </row>
    <row r="81" spans="1:47" ht="13.8" thickBot="1" x14ac:dyDescent="0.25">
      <c r="A81" t="s">
        <v>10</v>
      </c>
      <c r="K81" s="48"/>
      <c r="L81" s="49"/>
      <c r="X81" s="50"/>
      <c r="Y81" s="47"/>
      <c r="Z81" s="49"/>
      <c r="AK81" s="50"/>
      <c r="AM81" s="259"/>
      <c r="AN81" s="260"/>
      <c r="AO81" s="260"/>
      <c r="AP81" s="260"/>
      <c r="AQ81" s="260"/>
      <c r="AR81" s="260"/>
      <c r="AS81" s="260"/>
      <c r="AT81" s="260"/>
      <c r="AU81" s="261"/>
    </row>
    <row r="82" spans="1:47" ht="13.5" customHeight="1" x14ac:dyDescent="0.2">
      <c r="K82" s="243" t="s">
        <v>47</v>
      </c>
      <c r="L82" s="49"/>
      <c r="X82" s="50"/>
      <c r="Y82" s="243" t="s">
        <v>62</v>
      </c>
      <c r="Z82" s="49"/>
      <c r="AK82" s="50"/>
      <c r="AR82" s="33"/>
      <c r="AS82" s="33"/>
      <c r="AT82" s="33"/>
      <c r="AU82" s="33"/>
    </row>
    <row r="83" spans="1:47" ht="13.5" customHeight="1" x14ac:dyDescent="0.2">
      <c r="A83" s="34" t="s">
        <v>45</v>
      </c>
      <c r="K83" s="244"/>
      <c r="L83" s="40"/>
      <c r="M83" s="39"/>
      <c r="N83" s="39"/>
      <c r="O83" s="39"/>
      <c r="P83" s="39"/>
      <c r="Q83" s="39"/>
      <c r="R83" s="39"/>
      <c r="S83" s="39"/>
      <c r="T83" s="39"/>
      <c r="U83" s="39"/>
      <c r="V83" s="39"/>
      <c r="W83" s="39"/>
      <c r="X83" s="41"/>
      <c r="Y83" s="244"/>
      <c r="Z83" s="40"/>
      <c r="AA83" s="39"/>
      <c r="AB83" s="39"/>
      <c r="AC83" s="39"/>
      <c r="AD83" s="39"/>
      <c r="AE83" s="39"/>
      <c r="AF83" s="39"/>
      <c r="AG83" s="39"/>
      <c r="AH83" s="39"/>
      <c r="AI83" s="39"/>
      <c r="AJ83" s="39"/>
      <c r="AK83" s="41"/>
      <c r="AM83" s="34"/>
      <c r="AN83" s="34"/>
      <c r="AR83" s="35"/>
      <c r="AS83" s="35"/>
      <c r="AT83" s="35"/>
      <c r="AU83" s="35"/>
    </row>
    <row r="84" spans="1:47" ht="13.5" customHeight="1" x14ac:dyDescent="0.2">
      <c r="AR84" s="35"/>
      <c r="AS84" s="35"/>
      <c r="AT84" s="35"/>
      <c r="AU84" s="35"/>
    </row>
  </sheetData>
  <sheetProtection algorithmName="SHA-512" hashValue="D2dB2K6RmZhkIII/Tq9XTf5nGkgL5+QvwxWWYefhYrqzHh8MAR/SUNL3wfO02XRUyxJl6zEdSnYQDyeRhiX1ZQ==" saltValue="3V9KIeiXf3MKGCEK3m/VSg==" spinCount="100000" sheet="1" formatCells="0"/>
  <mergeCells count="240">
    <mergeCell ref="P49:R49"/>
    <mergeCell ref="Q13:Z14"/>
    <mergeCell ref="Q31:Z32"/>
    <mergeCell ref="AA13:AA14"/>
    <mergeCell ref="A6:O6"/>
    <mergeCell ref="A49:O49"/>
    <mergeCell ref="A53:O54"/>
    <mergeCell ref="Q15:Z16"/>
    <mergeCell ref="Q17:Z18"/>
    <mergeCell ref="Q19:Z20"/>
    <mergeCell ref="Q21:Z22"/>
    <mergeCell ref="Q23:Z24"/>
    <mergeCell ref="Q25:Z26"/>
    <mergeCell ref="Q27:Z28"/>
    <mergeCell ref="Q29:Z30"/>
    <mergeCell ref="A7:O7"/>
    <mergeCell ref="J30:M31"/>
    <mergeCell ref="G30:I31"/>
    <mergeCell ref="D34:O35"/>
    <mergeCell ref="A44:G45"/>
    <mergeCell ref="A32:C33"/>
    <mergeCell ref="A8:N8"/>
    <mergeCell ref="G32:I33"/>
    <mergeCell ref="A11:O11"/>
    <mergeCell ref="Q52:AA52"/>
    <mergeCell ref="P48:R48"/>
    <mergeCell ref="AJ11:AN11"/>
    <mergeCell ref="AM23:AU24"/>
    <mergeCell ref="AH11:AI11"/>
    <mergeCell ref="AB77:AC77"/>
    <mergeCell ref="AB13:AC14"/>
    <mergeCell ref="AB15:AC16"/>
    <mergeCell ref="AF19:AL19"/>
    <mergeCell ref="AH49:AT49"/>
    <mergeCell ref="AM34:AN34"/>
    <mergeCell ref="AO33:AU33"/>
    <mergeCell ref="AD17:AE18"/>
    <mergeCell ref="AD25:AE26"/>
    <mergeCell ref="AD19:AE20"/>
    <mergeCell ref="AD23:AE24"/>
    <mergeCell ref="AF20:AL20"/>
    <mergeCell ref="AB44:AE44"/>
    <mergeCell ref="AF44:AK44"/>
    <mergeCell ref="AB17:AC18"/>
    <mergeCell ref="AH52:AS52"/>
    <mergeCell ref="AF34:AH34"/>
    <mergeCell ref="AF35:AH35"/>
    <mergeCell ref="AF31:AL31"/>
    <mergeCell ref="A76:C77"/>
    <mergeCell ref="D76:O77"/>
    <mergeCell ref="J69:M70"/>
    <mergeCell ref="A71:C72"/>
    <mergeCell ref="G71:I72"/>
    <mergeCell ref="AF69:AL69"/>
    <mergeCell ref="A68:O68"/>
    <mergeCell ref="N69:O70"/>
    <mergeCell ref="A73:C74"/>
    <mergeCell ref="D73:O74"/>
    <mergeCell ref="D71:F72"/>
    <mergeCell ref="J71:O72"/>
    <mergeCell ref="A69:F70"/>
    <mergeCell ref="G69:I70"/>
    <mergeCell ref="AB73:AC74"/>
    <mergeCell ref="AF76:AH76"/>
    <mergeCell ref="AI76:AL76"/>
    <mergeCell ref="AF70:AL70"/>
    <mergeCell ref="AD67:AE68"/>
    <mergeCell ref="AF67:AL67"/>
    <mergeCell ref="Q71:Z72"/>
    <mergeCell ref="Q73:Z74"/>
    <mergeCell ref="AA71:AA72"/>
    <mergeCell ref="AA73:AA74"/>
    <mergeCell ref="AN3:AU3"/>
    <mergeCell ref="AN45:AU45"/>
    <mergeCell ref="AH7:AT7"/>
    <mergeCell ref="AH8:AT8"/>
    <mergeCell ref="AL44:AU44"/>
    <mergeCell ref="AO11:AP11"/>
    <mergeCell ref="AF25:AL25"/>
    <mergeCell ref="AM25:AU26"/>
    <mergeCell ref="AM21:AU22"/>
    <mergeCell ref="AF22:AL22"/>
    <mergeCell ref="AF26:AL26"/>
    <mergeCell ref="AF24:AL24"/>
    <mergeCell ref="AM29:AU30"/>
    <mergeCell ref="AF30:AL30"/>
    <mergeCell ref="AF23:AL23"/>
    <mergeCell ref="AM13:AU14"/>
    <mergeCell ref="AF13:AL13"/>
    <mergeCell ref="AF14:AL14"/>
    <mergeCell ref="AH9:AT9"/>
    <mergeCell ref="AF15:AL15"/>
    <mergeCell ref="AH10:AT10"/>
    <mergeCell ref="AF17:AL17"/>
    <mergeCell ref="AF18:AL18"/>
    <mergeCell ref="AF21:AL21"/>
    <mergeCell ref="A2:G3"/>
    <mergeCell ref="P6:R6"/>
    <mergeCell ref="P7:R7"/>
    <mergeCell ref="AM36:AU36"/>
    <mergeCell ref="AM37:AU39"/>
    <mergeCell ref="AD27:AE28"/>
    <mergeCell ref="AF27:AL27"/>
    <mergeCell ref="AM27:AU28"/>
    <mergeCell ref="AF28:AL28"/>
    <mergeCell ref="J1:Z2"/>
    <mergeCell ref="AM15:AU16"/>
    <mergeCell ref="AF16:AL16"/>
    <mergeCell ref="AM19:AU20"/>
    <mergeCell ref="AE1:AU1"/>
    <mergeCell ref="AD29:AE30"/>
    <mergeCell ref="AD21:AE22"/>
    <mergeCell ref="AD13:AE14"/>
    <mergeCell ref="AM17:AU18"/>
    <mergeCell ref="AQ11:AU11"/>
    <mergeCell ref="D32:F33"/>
    <mergeCell ref="A34:C35"/>
    <mergeCell ref="Q10:AA10"/>
    <mergeCell ref="A29:O29"/>
    <mergeCell ref="A30:F31"/>
    <mergeCell ref="A50:N50"/>
    <mergeCell ref="AF77:AH77"/>
    <mergeCell ref="AI77:AL77"/>
    <mergeCell ref="AM77:AN77"/>
    <mergeCell ref="AO77:AU77"/>
    <mergeCell ref="AB55:AC56"/>
    <mergeCell ref="AB57:AC58"/>
    <mergeCell ref="AB59:AC60"/>
    <mergeCell ref="AB61:AC62"/>
    <mergeCell ref="AF65:AL65"/>
    <mergeCell ref="AF66:AL66"/>
    <mergeCell ref="AD57:AE58"/>
    <mergeCell ref="AF57:AL57"/>
    <mergeCell ref="AF56:AL56"/>
    <mergeCell ref="AF58:AL58"/>
    <mergeCell ref="AM76:AN76"/>
    <mergeCell ref="AH50:AT50"/>
    <mergeCell ref="AF68:AL68"/>
    <mergeCell ref="AD69:AE70"/>
    <mergeCell ref="AB63:AC64"/>
    <mergeCell ref="AB65:AC66"/>
    <mergeCell ref="AB67:AC68"/>
    <mergeCell ref="AB69:AC70"/>
    <mergeCell ref="AD65:AE66"/>
    <mergeCell ref="J32:O33"/>
    <mergeCell ref="K82:K83"/>
    <mergeCell ref="Y82:Y83"/>
    <mergeCell ref="AM73:AU74"/>
    <mergeCell ref="AF74:AL74"/>
    <mergeCell ref="AD71:AE72"/>
    <mergeCell ref="AF71:AL71"/>
    <mergeCell ref="AM71:AU72"/>
    <mergeCell ref="AF72:AL72"/>
    <mergeCell ref="AM78:AU78"/>
    <mergeCell ref="K79:K80"/>
    <mergeCell ref="Y79:Y80"/>
    <mergeCell ref="Z79:AK79"/>
    <mergeCell ref="AM79:AU81"/>
    <mergeCell ref="AD73:AE74"/>
    <mergeCell ref="AF73:AL73"/>
    <mergeCell ref="AB71:AC72"/>
    <mergeCell ref="AO75:AU75"/>
    <mergeCell ref="AM75:AN75"/>
    <mergeCell ref="L79:X79"/>
    <mergeCell ref="Q75:AA77"/>
    <mergeCell ref="AF75:AL75"/>
    <mergeCell ref="AM33:AN33"/>
    <mergeCell ref="AD31:AE32"/>
    <mergeCell ref="AF32:AL32"/>
    <mergeCell ref="AM31:AU32"/>
    <mergeCell ref="AC43:AU43"/>
    <mergeCell ref="AO76:AU76"/>
    <mergeCell ref="AM35:AN35"/>
    <mergeCell ref="AO34:AU34"/>
    <mergeCell ref="AO35:AU35"/>
    <mergeCell ref="AF33:AL33"/>
    <mergeCell ref="AQ53:AU53"/>
    <mergeCell ref="AF60:AL60"/>
    <mergeCell ref="AH53:AI53"/>
    <mergeCell ref="AJ53:AN53"/>
    <mergeCell ref="AO53:AP53"/>
    <mergeCell ref="AH51:AS51"/>
    <mergeCell ref="AM59:AU60"/>
    <mergeCell ref="AM55:AU56"/>
    <mergeCell ref="AM61:AU62"/>
    <mergeCell ref="AM57:AU58"/>
    <mergeCell ref="AD55:AE56"/>
    <mergeCell ref="AD61:AE62"/>
    <mergeCell ref="AF61:AL61"/>
    <mergeCell ref="AD63:AE64"/>
    <mergeCell ref="AF63:AL63"/>
    <mergeCell ref="AM69:AU70"/>
    <mergeCell ref="AD15:AE16"/>
    <mergeCell ref="AB19:AC20"/>
    <mergeCell ref="AB21:AC22"/>
    <mergeCell ref="AB23:AC24"/>
    <mergeCell ref="AB25:AC26"/>
    <mergeCell ref="AB27:AC28"/>
    <mergeCell ref="AI34:AL34"/>
    <mergeCell ref="J43:Z44"/>
    <mergeCell ref="N30:O31"/>
    <mergeCell ref="AI35:AL35"/>
    <mergeCell ref="Q33:AA35"/>
    <mergeCell ref="AB35:AC35"/>
    <mergeCell ref="AA15:AA16"/>
    <mergeCell ref="AA17:AA18"/>
    <mergeCell ref="AA19:AA20"/>
    <mergeCell ref="AA21:AA22"/>
    <mergeCell ref="AA23:AA24"/>
    <mergeCell ref="AA25:AA26"/>
    <mergeCell ref="AA27:AA28"/>
    <mergeCell ref="AA29:AA30"/>
    <mergeCell ref="AA31:AA32"/>
    <mergeCell ref="AB29:AC30"/>
    <mergeCell ref="AF29:AL29"/>
    <mergeCell ref="AB31:AC32"/>
    <mergeCell ref="AM67:AU68"/>
    <mergeCell ref="AM65:AU66"/>
    <mergeCell ref="AM63:AU64"/>
    <mergeCell ref="AF64:AL64"/>
    <mergeCell ref="AF62:AL62"/>
    <mergeCell ref="AD59:AE60"/>
    <mergeCell ref="AF59:AL59"/>
    <mergeCell ref="AF55:AL55"/>
    <mergeCell ref="Q69:Z70"/>
    <mergeCell ref="AA57:AA58"/>
    <mergeCell ref="AA59:AA60"/>
    <mergeCell ref="AA61:AA62"/>
    <mergeCell ref="AA63:AA64"/>
    <mergeCell ref="AA65:AA66"/>
    <mergeCell ref="AA67:AA68"/>
    <mergeCell ref="AA69:AA70"/>
    <mergeCell ref="Q55:Z56"/>
    <mergeCell ref="AA55:AA56"/>
    <mergeCell ref="Q57:Z58"/>
    <mergeCell ref="Q59:Z60"/>
    <mergeCell ref="Q61:Z62"/>
    <mergeCell ref="Q63:Z64"/>
    <mergeCell ref="Q65:Z66"/>
    <mergeCell ref="Q67:Z68"/>
  </mergeCells>
  <phoneticPr fontId="2"/>
  <dataValidations count="3">
    <dataValidation type="list" allowBlank="1" showInputMessage="1" showErrorMessage="1" sqref="AB15:AC32" xr:uid="{6CD28E2D-0903-43C7-8861-EFDFA7D3E026}">
      <formula1>"　,非課税,8％,10％"</formula1>
    </dataValidation>
    <dataValidation type="custom" imeMode="on" allowBlank="1" showInputMessage="1" showErrorMessage="1" sqref="Q75 Q33" xr:uid="{B5C5FCC9-8CD2-401F-8226-C57A02F918A6}">
      <formula1>SUM(Q33:BH114)</formula1>
    </dataValidation>
    <dataValidation type="list" allowBlank="1" showInputMessage="1" showErrorMessage="1" sqref="AA15:AA32" xr:uid="{1782BC1C-99A5-4C2A-951F-33618FE8C1F7}">
      <formula1>"　　,※"</formula1>
    </dataValidation>
  </dataValidations>
  <pageMargins left="0.78740157480314965" right="0.59055118110236227" top="0.6692913385826772" bottom="0.19685039370078741" header="0.51181102362204722" footer="0.51181102362204722"/>
  <pageSetup paperSize="9" scale="91" fitToHeight="3" orientation="landscape" blackAndWhite="1" horizontalDpi="300" verticalDpi="300" r:id="rId1"/>
  <headerFooter alignWithMargins="0"/>
  <rowBreaks count="1" manualBreakCount="1">
    <brk id="42" max="46" man="1"/>
  </rowBreaks>
  <drawing r:id="rId2"/>
  <legacyDrawing r:id="rId3"/>
  <oleObjects>
    <mc:AlternateContent xmlns:mc="http://schemas.openxmlformats.org/markup-compatibility/2006">
      <mc:Choice Requires="x14">
        <oleObject progId="Paint.Picture" shapeId="4271" r:id="rId4">
          <objectPr defaultSize="0" autoPict="0" r:id="rId5">
            <anchor moveWithCells="1">
              <from>
                <xdr:col>40</xdr:col>
                <xdr:colOff>144780</xdr:colOff>
                <xdr:row>39</xdr:row>
                <xdr:rowOff>152400</xdr:rowOff>
              </from>
              <to>
                <xdr:col>46</xdr:col>
                <xdr:colOff>175260</xdr:colOff>
                <xdr:row>41</xdr:row>
                <xdr:rowOff>137160</xdr:rowOff>
              </to>
            </anchor>
          </objectPr>
        </oleObject>
      </mc:Choice>
      <mc:Fallback>
        <oleObject progId="Paint.Picture" shapeId="4271" r:id="rId4"/>
      </mc:Fallback>
    </mc:AlternateContent>
    <mc:AlternateContent xmlns:mc="http://schemas.openxmlformats.org/markup-compatibility/2006">
      <mc:Choice Requires="x14">
        <oleObject progId="Paint.Picture" shapeId="4272" r:id="rId6">
          <objectPr defaultSize="0" autoPict="0" r:id="rId5">
            <anchor moveWithCells="1">
              <from>
                <xdr:col>40</xdr:col>
                <xdr:colOff>167640</xdr:colOff>
                <xdr:row>82</xdr:row>
                <xdr:rowOff>0</xdr:rowOff>
              </from>
              <to>
                <xdr:col>47</xdr:col>
                <xdr:colOff>0</xdr:colOff>
                <xdr:row>83</xdr:row>
                <xdr:rowOff>152400</xdr:rowOff>
              </to>
            </anchor>
          </objectPr>
        </oleObject>
      </mc:Choice>
      <mc:Fallback>
        <oleObject progId="Paint.Picture" shapeId="4272" r:id="rId6"/>
      </mc:Fallback>
    </mc:AlternateContent>
  </oleObjects>
  <mc:AlternateContent xmlns:mc="http://schemas.openxmlformats.org/markup-compatibility/2006">
    <mc:Choice Requires="x14">
      <controls>
        <mc:AlternateContent xmlns:mc="http://schemas.openxmlformats.org/markup-compatibility/2006">
          <mc:Choice Requires="x14">
            <control shapeId="4277" r:id="rId7" name="Check Box 181">
              <controlPr defaultSize="0" autoFill="0" autoLine="0" autoPict="0">
                <anchor moveWithCells="1">
                  <from>
                    <xdr:col>14</xdr:col>
                    <xdr:colOff>38100</xdr:colOff>
                    <xdr:row>50</xdr:row>
                    <xdr:rowOff>22860</xdr:rowOff>
                  </from>
                  <to>
                    <xdr:col>15</xdr:col>
                    <xdr:colOff>30480</xdr:colOff>
                    <xdr:row>50</xdr:row>
                    <xdr:rowOff>266700</xdr:rowOff>
                  </to>
                </anchor>
              </controlPr>
            </control>
          </mc:Choice>
        </mc:AlternateContent>
        <mc:AlternateContent xmlns:mc="http://schemas.openxmlformats.org/markup-compatibility/2006">
          <mc:Choice Requires="x14">
            <control shapeId="4279" r:id="rId8" name="Check Box 183">
              <controlPr defaultSize="0" autoFill="0" autoLine="0" autoPict="0">
                <anchor moveWithCells="1">
                  <from>
                    <xdr:col>14</xdr:col>
                    <xdr:colOff>15240</xdr:colOff>
                    <xdr:row>7</xdr:row>
                    <xdr:rowOff>121920</xdr:rowOff>
                  </from>
                  <to>
                    <xdr:col>15</xdr:col>
                    <xdr:colOff>7620</xdr:colOff>
                    <xdr:row>9</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3468C-EFA8-4272-A18E-9BA7A74EFF03}">
  <dimension ref="A1:AU84"/>
  <sheetViews>
    <sheetView showGridLines="0" zoomScaleNormal="100" workbookViewId="0">
      <selection activeCell="X41" sqref="X41"/>
    </sheetView>
  </sheetViews>
  <sheetFormatPr defaultColWidth="9" defaultRowHeight="13.2" x14ac:dyDescent="0.2"/>
  <cols>
    <col min="1" max="7" width="3.44140625" customWidth="1"/>
    <col min="8" max="9" width="3.6640625" customWidth="1"/>
    <col min="10" max="15" width="3.44140625" customWidth="1"/>
    <col min="16" max="16" width="2.21875" customWidth="1"/>
    <col min="17" max="35" width="2.6640625" customWidth="1"/>
    <col min="36" max="36" width="4.109375" customWidth="1"/>
    <col min="37" max="47" width="2.6640625" customWidth="1"/>
    <col min="48" max="52" width="3.6640625" customWidth="1"/>
  </cols>
  <sheetData>
    <row r="1" spans="1:47" ht="16.5" customHeight="1" x14ac:dyDescent="0.2">
      <c r="J1" s="194" t="s">
        <v>50</v>
      </c>
      <c r="K1" s="194"/>
      <c r="L1" s="194"/>
      <c r="M1" s="194"/>
      <c r="N1" s="194"/>
      <c r="O1" s="194"/>
      <c r="P1" s="194"/>
      <c r="Q1" s="194"/>
      <c r="R1" s="194"/>
      <c r="S1" s="194"/>
      <c r="T1" s="194"/>
      <c r="U1" s="194"/>
      <c r="V1" s="194"/>
      <c r="W1" s="194"/>
      <c r="X1" s="194"/>
      <c r="Y1" s="194"/>
      <c r="Z1" s="194"/>
      <c r="AE1" s="222">
        <v>45219</v>
      </c>
      <c r="AF1" s="222"/>
      <c r="AG1" s="222"/>
      <c r="AH1" s="222"/>
      <c r="AI1" s="222"/>
      <c r="AJ1" s="222"/>
      <c r="AK1" s="222"/>
      <c r="AL1" s="222"/>
      <c r="AM1" s="222"/>
      <c r="AN1" s="222"/>
      <c r="AO1" s="222"/>
      <c r="AP1" s="222"/>
      <c r="AQ1" s="222"/>
      <c r="AR1" s="222"/>
      <c r="AS1" s="222"/>
      <c r="AT1" s="222"/>
      <c r="AU1" s="222"/>
    </row>
    <row r="2" spans="1:47" ht="15" customHeight="1" thickBot="1" x14ac:dyDescent="0.25">
      <c r="A2" s="362" t="s">
        <v>39</v>
      </c>
      <c r="B2" s="362"/>
      <c r="C2" s="362"/>
      <c r="D2" s="362"/>
      <c r="E2" s="362"/>
      <c r="F2" s="362"/>
      <c r="G2" s="362"/>
      <c r="H2" s="6"/>
      <c r="I2" s="6"/>
      <c r="J2" s="194"/>
      <c r="K2" s="194"/>
      <c r="L2" s="194"/>
      <c r="M2" s="194"/>
      <c r="N2" s="194"/>
      <c r="O2" s="194"/>
      <c r="P2" s="194"/>
      <c r="Q2" s="194"/>
      <c r="R2" s="194"/>
      <c r="S2" s="194"/>
      <c r="T2" s="194"/>
      <c r="U2" s="194"/>
      <c r="V2" s="194"/>
      <c r="W2" s="194"/>
      <c r="X2" s="194"/>
      <c r="Y2" s="194"/>
      <c r="Z2" s="194"/>
      <c r="AA2" s="7"/>
      <c r="AB2" s="7"/>
      <c r="AC2" s="7"/>
      <c r="AD2" s="7"/>
      <c r="AE2" s="7"/>
    </row>
    <row r="3" spans="1:47" ht="12" customHeight="1" x14ac:dyDescent="0.2">
      <c r="A3" s="362"/>
      <c r="B3" s="362"/>
      <c r="C3" s="362"/>
      <c r="D3" s="362"/>
      <c r="E3" s="362"/>
      <c r="F3" s="362"/>
      <c r="G3" s="362"/>
      <c r="H3" s="6"/>
      <c r="I3" s="6"/>
      <c r="J3" s="83"/>
      <c r="K3" s="83"/>
      <c r="L3" s="83"/>
      <c r="M3" s="83"/>
      <c r="N3" s="83"/>
      <c r="O3" s="83"/>
      <c r="P3" s="83"/>
      <c r="Q3" s="83"/>
      <c r="R3" s="83"/>
      <c r="S3" s="83"/>
      <c r="T3" s="83"/>
      <c r="U3" s="83"/>
      <c r="V3" s="83"/>
      <c r="W3" s="83"/>
      <c r="X3" s="83"/>
      <c r="Y3" s="83"/>
      <c r="Z3" s="83"/>
      <c r="AA3" s="7"/>
      <c r="AB3" s="7"/>
      <c r="AN3" s="310" t="s">
        <v>0</v>
      </c>
      <c r="AO3" s="311"/>
      <c r="AP3" s="311"/>
      <c r="AQ3" s="311"/>
      <c r="AR3" s="311"/>
      <c r="AS3" s="311"/>
      <c r="AT3" s="311"/>
      <c r="AU3" s="312"/>
    </row>
    <row r="4" spans="1:47" ht="24" customHeight="1" thickBot="1" x14ac:dyDescent="0.25">
      <c r="AA4" s="78"/>
      <c r="AB4" s="78"/>
      <c r="AN4" s="84" t="str">
        <f>IF(入力シート!B21="","",入力シート!B21)</f>
        <v>Ｔ</v>
      </c>
      <c r="AO4" s="85">
        <v>1</v>
      </c>
      <c r="AP4" s="88">
        <v>2</v>
      </c>
      <c r="AQ4" s="86">
        <v>3</v>
      </c>
      <c r="AR4" s="88">
        <v>4</v>
      </c>
      <c r="AS4" s="86">
        <v>5</v>
      </c>
      <c r="AT4" s="86">
        <v>6</v>
      </c>
      <c r="AU4" s="89">
        <v>7</v>
      </c>
    </row>
    <row r="5" spans="1:47" ht="12.75" customHeight="1" thickBot="1" x14ac:dyDescent="0.25"/>
    <row r="6" spans="1:47" x14ac:dyDescent="0.2">
      <c r="A6" s="8" t="s">
        <v>69</v>
      </c>
      <c r="B6" s="9"/>
      <c r="C6" s="9"/>
      <c r="D6" s="9"/>
      <c r="E6" s="9"/>
      <c r="F6" s="9"/>
      <c r="G6" s="10"/>
      <c r="H6" s="10"/>
      <c r="I6" s="10"/>
      <c r="J6" s="363"/>
      <c r="K6" s="363"/>
      <c r="L6" s="365"/>
      <c r="M6" s="365"/>
      <c r="N6" s="365"/>
      <c r="O6" s="366"/>
      <c r="P6" s="290"/>
      <c r="Q6" s="290"/>
      <c r="R6" s="290"/>
      <c r="V6" s="77"/>
      <c r="W6" s="77"/>
      <c r="X6" s="77"/>
      <c r="Y6" s="77"/>
      <c r="Z6" s="77"/>
      <c r="AA6" s="77"/>
      <c r="AB6" s="77"/>
      <c r="AC6" s="77"/>
      <c r="AE6" s="77"/>
      <c r="AF6" s="77"/>
      <c r="AG6" s="11" t="s">
        <v>1</v>
      </c>
      <c r="AH6" s="12"/>
      <c r="AI6" s="12"/>
      <c r="AJ6" s="9"/>
      <c r="AK6" s="9"/>
      <c r="AL6" s="9"/>
      <c r="AM6" s="9"/>
      <c r="AN6" s="9"/>
      <c r="AO6" s="9"/>
      <c r="AP6" s="9"/>
      <c r="AQ6" s="9"/>
      <c r="AR6" s="9"/>
      <c r="AS6" s="9"/>
      <c r="AT6" s="9"/>
      <c r="AU6" s="13"/>
    </row>
    <row r="7" spans="1:47" ht="24" customHeight="1" thickBot="1" x14ac:dyDescent="0.2">
      <c r="A7" s="367" t="s">
        <v>97</v>
      </c>
      <c r="B7" s="368"/>
      <c r="C7" s="368"/>
      <c r="D7" s="368"/>
      <c r="E7" s="368"/>
      <c r="F7" s="368"/>
      <c r="G7" s="368"/>
      <c r="H7" s="368"/>
      <c r="I7" s="368"/>
      <c r="J7" s="364"/>
      <c r="K7" s="364"/>
      <c r="L7" s="357"/>
      <c r="M7" s="357"/>
      <c r="N7" s="357"/>
      <c r="O7" s="358"/>
      <c r="P7" s="291"/>
      <c r="Q7" s="291"/>
      <c r="R7" s="291"/>
      <c r="S7" s="74"/>
      <c r="T7" s="74"/>
      <c r="V7" s="14"/>
      <c r="W7" s="14"/>
      <c r="X7" s="14"/>
      <c r="Y7" s="14"/>
      <c r="Z7" s="14"/>
      <c r="AA7" s="14"/>
      <c r="AB7" s="14"/>
      <c r="AC7" s="14"/>
      <c r="AE7" s="14"/>
      <c r="AF7" s="14"/>
      <c r="AG7" s="15"/>
      <c r="AH7" s="318" t="s">
        <v>49</v>
      </c>
      <c r="AI7" s="318"/>
      <c r="AJ7" s="318"/>
      <c r="AK7" s="318"/>
      <c r="AL7" s="318"/>
      <c r="AM7" s="318"/>
      <c r="AN7" s="318"/>
      <c r="AO7" s="318"/>
      <c r="AP7" s="318"/>
      <c r="AQ7" s="318"/>
      <c r="AR7" s="318"/>
      <c r="AS7" s="318"/>
      <c r="AT7" s="318"/>
      <c r="AU7" s="16"/>
    </row>
    <row r="8" spans="1:47" ht="13.5" customHeight="1" x14ac:dyDescent="0.2">
      <c r="A8" s="359" t="s">
        <v>93</v>
      </c>
      <c r="B8" s="360"/>
      <c r="C8" s="360"/>
      <c r="D8" s="360"/>
      <c r="E8" s="360"/>
      <c r="F8" s="360"/>
      <c r="G8" s="360"/>
      <c r="H8" s="360"/>
      <c r="I8" s="360"/>
      <c r="J8" s="276"/>
      <c r="K8" s="276"/>
      <c r="L8" s="276"/>
      <c r="M8" s="276"/>
      <c r="N8" s="276"/>
      <c r="O8" s="126" t="s">
        <v>94</v>
      </c>
      <c r="P8" s="60"/>
      <c r="AG8" s="15"/>
      <c r="AH8" s="288" t="s">
        <v>70</v>
      </c>
      <c r="AI8" s="288"/>
      <c r="AJ8" s="288"/>
      <c r="AK8" s="288"/>
      <c r="AL8" s="288"/>
      <c r="AM8" s="288"/>
      <c r="AN8" s="288"/>
      <c r="AO8" s="288"/>
      <c r="AP8" s="288"/>
      <c r="AQ8" s="288"/>
      <c r="AR8" s="288"/>
      <c r="AS8" s="288"/>
      <c r="AT8" s="288"/>
      <c r="AU8" s="16"/>
    </row>
    <row r="9" spans="1:47" ht="24" customHeight="1" thickBot="1" x14ac:dyDescent="0.25">
      <c r="A9" s="106" t="str">
        <f>IF(入力シート!B27="","",入力シート!B27)</f>
        <v>Ｔ</v>
      </c>
      <c r="B9" s="104">
        <v>1</v>
      </c>
      <c r="C9" s="105">
        <v>2</v>
      </c>
      <c r="D9" s="105">
        <v>3</v>
      </c>
      <c r="E9" s="105">
        <v>4</v>
      </c>
      <c r="F9" s="105">
        <v>5</v>
      </c>
      <c r="G9" s="105">
        <v>6</v>
      </c>
      <c r="H9" s="105">
        <v>7</v>
      </c>
      <c r="I9" s="105">
        <v>8</v>
      </c>
      <c r="J9" s="105">
        <v>9</v>
      </c>
      <c r="K9" s="105">
        <v>0</v>
      </c>
      <c r="L9" s="105">
        <v>1</v>
      </c>
      <c r="M9" s="105">
        <v>2</v>
      </c>
      <c r="N9" s="107">
        <v>3</v>
      </c>
      <c r="O9" s="108"/>
      <c r="P9" s="17"/>
      <c r="AG9" s="15"/>
      <c r="AH9" s="361" t="s">
        <v>71</v>
      </c>
      <c r="AI9" s="361"/>
      <c r="AJ9" s="361"/>
      <c r="AK9" s="361"/>
      <c r="AL9" s="361"/>
      <c r="AM9" s="361"/>
      <c r="AN9" s="361"/>
      <c r="AO9" s="361"/>
      <c r="AP9" s="361"/>
      <c r="AQ9" s="361"/>
      <c r="AR9" s="361"/>
      <c r="AS9" s="361"/>
      <c r="AT9" s="361"/>
      <c r="AU9" s="16"/>
    </row>
    <row r="10" spans="1:47" ht="13.5" customHeight="1" x14ac:dyDescent="0.2">
      <c r="Q10" s="310" t="s">
        <v>57</v>
      </c>
      <c r="R10" s="311"/>
      <c r="S10" s="311"/>
      <c r="T10" s="311"/>
      <c r="U10" s="311"/>
      <c r="V10" s="311"/>
      <c r="W10" s="311"/>
      <c r="X10" s="311"/>
      <c r="Y10" s="311"/>
      <c r="Z10" s="311"/>
      <c r="AA10" s="312"/>
      <c r="AG10" s="15"/>
      <c r="AH10" s="321" t="s">
        <v>111</v>
      </c>
      <c r="AI10" s="321"/>
      <c r="AJ10" s="321"/>
      <c r="AK10" s="321"/>
      <c r="AL10" s="321"/>
      <c r="AM10" s="321"/>
      <c r="AN10" s="321"/>
      <c r="AO10" s="321"/>
      <c r="AP10" s="321"/>
      <c r="AQ10" s="321"/>
      <c r="AR10" s="321"/>
      <c r="AS10" s="321"/>
      <c r="AT10" s="321"/>
      <c r="AU10" s="16"/>
    </row>
    <row r="11" spans="1:47" ht="24" customHeight="1" thickBot="1" x14ac:dyDescent="0.25">
      <c r="Q11" s="90">
        <v>1</v>
      </c>
      <c r="R11" s="86">
        <v>2</v>
      </c>
      <c r="S11" s="86">
        <v>3</v>
      </c>
      <c r="T11" s="111">
        <v>4</v>
      </c>
      <c r="U11" s="88" t="s">
        <v>58</v>
      </c>
      <c r="V11" s="112">
        <v>0</v>
      </c>
      <c r="W11" s="86">
        <v>0</v>
      </c>
      <c r="X11" s="111">
        <v>1</v>
      </c>
      <c r="Y11" s="88" t="s">
        <v>58</v>
      </c>
      <c r="Z11" s="85">
        <v>0</v>
      </c>
      <c r="AA11" s="94">
        <v>1</v>
      </c>
      <c r="AG11" s="18"/>
      <c r="AH11" s="233" t="s">
        <v>98</v>
      </c>
      <c r="AI11" s="233"/>
      <c r="AJ11" s="377" t="s">
        <v>73</v>
      </c>
      <c r="AK11" s="377"/>
      <c r="AL11" s="377"/>
      <c r="AM11" s="377"/>
      <c r="AN11" s="377"/>
      <c r="AO11" s="233" t="s">
        <v>99</v>
      </c>
      <c r="AP11" s="233"/>
      <c r="AQ11" s="377" t="s">
        <v>74</v>
      </c>
      <c r="AR11" s="377"/>
      <c r="AS11" s="377"/>
      <c r="AT11" s="377"/>
      <c r="AU11" s="378"/>
    </row>
    <row r="12" spans="1:47" ht="12" customHeight="1" thickBot="1" x14ac:dyDescent="0.2">
      <c r="A12" s="76"/>
      <c r="B12" s="76"/>
      <c r="C12" s="76"/>
      <c r="D12" s="76"/>
      <c r="E12" s="76"/>
      <c r="F12" s="76"/>
      <c r="G12" s="76"/>
      <c r="H12" s="79"/>
      <c r="I12" s="79"/>
      <c r="J12" s="70"/>
      <c r="K12" s="70"/>
      <c r="L12" s="70"/>
      <c r="M12" s="70"/>
      <c r="N12" s="70"/>
      <c r="O12" s="70"/>
      <c r="P12" s="70"/>
      <c r="Q12" s="73"/>
      <c r="R12" s="73"/>
      <c r="T12" s="14"/>
      <c r="U12" s="14"/>
      <c r="V12" s="14"/>
      <c r="W12" s="14"/>
      <c r="X12" s="14"/>
      <c r="Y12" s="14"/>
      <c r="Z12" s="14"/>
      <c r="AA12" s="14"/>
      <c r="AC12" s="14"/>
      <c r="AD12" s="14"/>
      <c r="AE12" s="14"/>
      <c r="AG12" s="62"/>
      <c r="AH12" s="59"/>
      <c r="AI12" s="59"/>
      <c r="AJ12" s="59"/>
      <c r="AK12" s="59"/>
      <c r="AL12" s="59"/>
      <c r="AM12" s="59"/>
      <c r="AN12" s="59"/>
      <c r="AO12" s="59"/>
      <c r="AP12" s="59"/>
      <c r="AQ12" s="59"/>
      <c r="AR12" s="59"/>
      <c r="AS12" s="59"/>
      <c r="AT12" s="59"/>
      <c r="AU12" s="80"/>
    </row>
    <row r="13" spans="1:47" x14ac:dyDescent="0.2">
      <c r="A13" s="19"/>
      <c r="B13" s="20"/>
      <c r="C13" s="20"/>
      <c r="D13" s="20"/>
      <c r="E13" s="20"/>
      <c r="F13" s="20"/>
      <c r="G13" s="20"/>
      <c r="H13" s="20"/>
      <c r="I13" s="20"/>
      <c r="J13" s="20"/>
      <c r="K13" s="20"/>
      <c r="L13" s="20"/>
      <c r="M13" s="20"/>
      <c r="N13" s="20"/>
      <c r="O13" s="21"/>
      <c r="P13" s="22"/>
      <c r="Q13" s="178" t="s">
        <v>3</v>
      </c>
      <c r="R13" s="179"/>
      <c r="S13" s="179"/>
      <c r="T13" s="179"/>
      <c r="U13" s="179"/>
      <c r="V13" s="179"/>
      <c r="W13" s="179"/>
      <c r="X13" s="179"/>
      <c r="Y13" s="179"/>
      <c r="Z13" s="179"/>
      <c r="AA13" s="182" t="s">
        <v>106</v>
      </c>
      <c r="AB13" s="239" t="s">
        <v>89</v>
      </c>
      <c r="AC13" s="282"/>
      <c r="AD13" s="239" t="s">
        <v>2</v>
      </c>
      <c r="AE13" s="179"/>
      <c r="AF13" s="167" t="s">
        <v>4</v>
      </c>
      <c r="AG13" s="168"/>
      <c r="AH13" s="168"/>
      <c r="AI13" s="168"/>
      <c r="AJ13" s="168"/>
      <c r="AK13" s="168"/>
      <c r="AL13" s="169"/>
      <c r="AM13" s="235" t="s">
        <v>6</v>
      </c>
      <c r="AN13" s="235"/>
      <c r="AO13" s="235"/>
      <c r="AP13" s="235"/>
      <c r="AQ13" s="235"/>
      <c r="AR13" s="235"/>
      <c r="AS13" s="235"/>
      <c r="AT13" s="235"/>
      <c r="AU13" s="236"/>
    </row>
    <row r="14" spans="1:47" x14ac:dyDescent="0.2">
      <c r="A14" s="23"/>
      <c r="B14" s="24" t="s">
        <v>8</v>
      </c>
      <c r="C14" s="22"/>
      <c r="D14" s="22"/>
      <c r="E14" s="22"/>
      <c r="F14" s="22"/>
      <c r="G14" s="22"/>
      <c r="H14" s="22"/>
      <c r="I14" s="22"/>
      <c r="J14" s="22"/>
      <c r="K14" s="22"/>
      <c r="L14" s="22"/>
      <c r="M14" s="22"/>
      <c r="N14" s="22"/>
      <c r="O14" s="25"/>
      <c r="P14" s="22"/>
      <c r="Q14" s="180"/>
      <c r="R14" s="181"/>
      <c r="S14" s="181"/>
      <c r="T14" s="181"/>
      <c r="U14" s="181"/>
      <c r="V14" s="181"/>
      <c r="W14" s="181"/>
      <c r="X14" s="181"/>
      <c r="Y14" s="181"/>
      <c r="Z14" s="181"/>
      <c r="AA14" s="183"/>
      <c r="AB14" s="240"/>
      <c r="AC14" s="283"/>
      <c r="AD14" s="240"/>
      <c r="AE14" s="181"/>
      <c r="AF14" s="284" t="s">
        <v>5</v>
      </c>
      <c r="AG14" s="285"/>
      <c r="AH14" s="285"/>
      <c r="AI14" s="285"/>
      <c r="AJ14" s="285"/>
      <c r="AK14" s="285"/>
      <c r="AL14" s="286"/>
      <c r="AM14" s="237"/>
      <c r="AN14" s="237"/>
      <c r="AO14" s="237"/>
      <c r="AP14" s="237"/>
      <c r="AQ14" s="237"/>
      <c r="AR14" s="237"/>
      <c r="AS14" s="237"/>
      <c r="AT14" s="237"/>
      <c r="AU14" s="238"/>
    </row>
    <row r="15" spans="1:47" ht="13.5" customHeight="1" x14ac:dyDescent="0.2">
      <c r="A15" s="23"/>
      <c r="B15" s="22"/>
      <c r="C15" s="22"/>
      <c r="D15" s="22"/>
      <c r="E15" s="22"/>
      <c r="F15" s="22"/>
      <c r="G15" s="22"/>
      <c r="H15" s="22"/>
      <c r="I15" s="22"/>
      <c r="J15" s="22"/>
      <c r="K15" s="22"/>
      <c r="L15" s="22"/>
      <c r="M15" s="22"/>
      <c r="N15" s="22"/>
      <c r="O15" s="25"/>
      <c r="P15" s="22"/>
      <c r="Q15" s="385" t="s">
        <v>29</v>
      </c>
      <c r="R15" s="386"/>
      <c r="S15" s="386"/>
      <c r="T15" s="386"/>
      <c r="U15" s="386"/>
      <c r="V15" s="386"/>
      <c r="W15" s="386"/>
      <c r="X15" s="386"/>
      <c r="Y15" s="386"/>
      <c r="Z15" s="387"/>
      <c r="AA15" s="383"/>
      <c r="AB15" s="391">
        <v>0.1</v>
      </c>
      <c r="AC15" s="392"/>
      <c r="AD15" s="379" t="s">
        <v>96</v>
      </c>
      <c r="AE15" s="380"/>
      <c r="AF15" s="369">
        <v>10000</v>
      </c>
      <c r="AG15" s="370"/>
      <c r="AH15" s="370"/>
      <c r="AI15" s="370"/>
      <c r="AJ15" s="370"/>
      <c r="AK15" s="370"/>
      <c r="AL15" s="371"/>
      <c r="AM15" s="372">
        <f t="shared" ref="AM15" si="0">IF(AF16="","",ROUND(AF15*AF16,0))</f>
        <v>5002000</v>
      </c>
      <c r="AN15" s="372"/>
      <c r="AO15" s="372"/>
      <c r="AP15" s="372"/>
      <c r="AQ15" s="372"/>
      <c r="AR15" s="372"/>
      <c r="AS15" s="372"/>
      <c r="AT15" s="372"/>
      <c r="AU15" s="373"/>
    </row>
    <row r="16" spans="1:47" ht="13.5" customHeight="1" x14ac:dyDescent="0.2">
      <c r="A16" s="26" t="s">
        <v>14</v>
      </c>
      <c r="B16" s="27" t="s">
        <v>40</v>
      </c>
      <c r="C16" s="28"/>
      <c r="D16" s="28"/>
      <c r="E16" s="28"/>
      <c r="F16" s="28"/>
      <c r="G16" s="28"/>
      <c r="H16" s="28"/>
      <c r="I16" s="28"/>
      <c r="J16" s="28"/>
      <c r="K16" s="28"/>
      <c r="L16" s="28"/>
      <c r="M16" s="28"/>
      <c r="N16" s="28"/>
      <c r="O16" s="29"/>
      <c r="P16" s="28"/>
      <c r="Q16" s="388"/>
      <c r="R16" s="389"/>
      <c r="S16" s="389"/>
      <c r="T16" s="389"/>
      <c r="U16" s="389"/>
      <c r="V16" s="389"/>
      <c r="W16" s="389"/>
      <c r="X16" s="389"/>
      <c r="Y16" s="389"/>
      <c r="Z16" s="390"/>
      <c r="AA16" s="384"/>
      <c r="AB16" s="393"/>
      <c r="AC16" s="394"/>
      <c r="AD16" s="381"/>
      <c r="AE16" s="382"/>
      <c r="AF16" s="374">
        <v>500.2</v>
      </c>
      <c r="AG16" s="375"/>
      <c r="AH16" s="375"/>
      <c r="AI16" s="375"/>
      <c r="AJ16" s="375"/>
      <c r="AK16" s="375"/>
      <c r="AL16" s="376"/>
      <c r="AM16" s="372"/>
      <c r="AN16" s="372"/>
      <c r="AO16" s="372"/>
      <c r="AP16" s="372"/>
      <c r="AQ16" s="372"/>
      <c r="AR16" s="372"/>
      <c r="AS16" s="372"/>
      <c r="AT16" s="372"/>
      <c r="AU16" s="373"/>
    </row>
    <row r="17" spans="1:47" ht="13.5" customHeight="1" x14ac:dyDescent="0.2">
      <c r="A17" s="30"/>
      <c r="B17" s="27" t="s">
        <v>41</v>
      </c>
      <c r="C17" s="28"/>
      <c r="D17" s="28"/>
      <c r="E17" s="28"/>
      <c r="F17" s="28"/>
      <c r="G17" s="28"/>
      <c r="H17" s="28"/>
      <c r="I17" s="28"/>
      <c r="J17" s="28"/>
      <c r="K17" s="28"/>
      <c r="L17" s="28"/>
      <c r="M17" s="28"/>
      <c r="N17" s="28"/>
      <c r="O17" s="29"/>
      <c r="P17" s="28"/>
      <c r="Q17" s="385" t="s">
        <v>27</v>
      </c>
      <c r="R17" s="386"/>
      <c r="S17" s="386"/>
      <c r="T17" s="386"/>
      <c r="U17" s="386"/>
      <c r="V17" s="386"/>
      <c r="W17" s="386"/>
      <c r="X17" s="386"/>
      <c r="Y17" s="386"/>
      <c r="Z17" s="387"/>
      <c r="AA17" s="383"/>
      <c r="AB17" s="391">
        <v>0.1</v>
      </c>
      <c r="AC17" s="392"/>
      <c r="AD17" s="379" t="s">
        <v>28</v>
      </c>
      <c r="AE17" s="380"/>
      <c r="AF17" s="369"/>
      <c r="AG17" s="370"/>
      <c r="AH17" s="370"/>
      <c r="AI17" s="370"/>
      <c r="AJ17" s="370"/>
      <c r="AK17" s="370"/>
      <c r="AL17" s="371"/>
      <c r="AM17" s="372">
        <v>-2000</v>
      </c>
      <c r="AN17" s="372"/>
      <c r="AO17" s="372"/>
      <c r="AP17" s="372"/>
      <c r="AQ17" s="372"/>
      <c r="AR17" s="372"/>
      <c r="AS17" s="372"/>
      <c r="AT17" s="372"/>
      <c r="AU17" s="373"/>
    </row>
    <row r="18" spans="1:47" ht="13.5" customHeight="1" x14ac:dyDescent="0.2">
      <c r="A18" s="23"/>
      <c r="B18" s="22"/>
      <c r="C18" s="22"/>
      <c r="D18" s="22"/>
      <c r="E18" s="22"/>
      <c r="F18" s="22"/>
      <c r="G18" s="22"/>
      <c r="H18" s="22"/>
      <c r="I18" s="22"/>
      <c r="J18" s="22"/>
      <c r="K18" s="22"/>
      <c r="L18" s="22"/>
      <c r="M18" s="22"/>
      <c r="N18" s="22"/>
      <c r="O18" s="25"/>
      <c r="P18" s="22"/>
      <c r="Q18" s="388"/>
      <c r="R18" s="389"/>
      <c r="S18" s="389"/>
      <c r="T18" s="389"/>
      <c r="U18" s="389"/>
      <c r="V18" s="389"/>
      <c r="W18" s="389"/>
      <c r="X18" s="389"/>
      <c r="Y18" s="389"/>
      <c r="Z18" s="390"/>
      <c r="AA18" s="384"/>
      <c r="AB18" s="393"/>
      <c r="AC18" s="394"/>
      <c r="AD18" s="381"/>
      <c r="AE18" s="382"/>
      <c r="AF18" s="374">
        <v>1</v>
      </c>
      <c r="AG18" s="375"/>
      <c r="AH18" s="375"/>
      <c r="AI18" s="375"/>
      <c r="AJ18" s="375"/>
      <c r="AK18" s="375"/>
      <c r="AL18" s="376"/>
      <c r="AM18" s="372"/>
      <c r="AN18" s="372"/>
      <c r="AO18" s="372"/>
      <c r="AP18" s="372"/>
      <c r="AQ18" s="372"/>
      <c r="AR18" s="372"/>
      <c r="AS18" s="372"/>
      <c r="AT18" s="372"/>
      <c r="AU18" s="373"/>
    </row>
    <row r="19" spans="1:47" ht="13.5" customHeight="1" x14ac:dyDescent="0.2">
      <c r="A19" s="26" t="s">
        <v>15</v>
      </c>
      <c r="B19" s="27" t="s">
        <v>43</v>
      </c>
      <c r="C19" s="28"/>
      <c r="D19" s="28"/>
      <c r="E19" s="28"/>
      <c r="F19" s="28"/>
      <c r="G19" s="28"/>
      <c r="H19" s="28"/>
      <c r="I19" s="28"/>
      <c r="J19" s="28"/>
      <c r="K19" s="28"/>
      <c r="L19" s="28"/>
      <c r="M19" s="28"/>
      <c r="N19" s="28"/>
      <c r="O19" s="29"/>
      <c r="P19" s="28"/>
      <c r="Q19" s="385" t="s">
        <v>95</v>
      </c>
      <c r="R19" s="386"/>
      <c r="S19" s="386"/>
      <c r="T19" s="386"/>
      <c r="U19" s="386"/>
      <c r="V19" s="386"/>
      <c r="W19" s="386"/>
      <c r="X19" s="386"/>
      <c r="Y19" s="386"/>
      <c r="Z19" s="387"/>
      <c r="AA19" s="383" t="s">
        <v>107</v>
      </c>
      <c r="AB19" s="391">
        <v>0.08</v>
      </c>
      <c r="AC19" s="392"/>
      <c r="AD19" s="379" t="s">
        <v>46</v>
      </c>
      <c r="AE19" s="380"/>
      <c r="AF19" s="369">
        <v>100</v>
      </c>
      <c r="AG19" s="370"/>
      <c r="AH19" s="370"/>
      <c r="AI19" s="370"/>
      <c r="AJ19" s="370"/>
      <c r="AK19" s="370"/>
      <c r="AL19" s="371"/>
      <c r="AM19" s="372">
        <f t="shared" ref="AM19" si="1">IF(AF20="","",ROUND(AF19*AF20,0))</f>
        <v>20000</v>
      </c>
      <c r="AN19" s="372"/>
      <c r="AO19" s="372"/>
      <c r="AP19" s="372"/>
      <c r="AQ19" s="372"/>
      <c r="AR19" s="372"/>
      <c r="AS19" s="372"/>
      <c r="AT19" s="372"/>
      <c r="AU19" s="373"/>
    </row>
    <row r="20" spans="1:47" ht="13.5" customHeight="1" x14ac:dyDescent="0.2">
      <c r="A20" s="30"/>
      <c r="B20" s="27" t="s">
        <v>42</v>
      </c>
      <c r="C20" s="28"/>
      <c r="D20" s="28"/>
      <c r="E20" s="28"/>
      <c r="F20" s="28"/>
      <c r="G20" s="28"/>
      <c r="H20" s="28"/>
      <c r="I20" s="28"/>
      <c r="J20" s="28"/>
      <c r="K20" s="28"/>
      <c r="L20" s="28"/>
      <c r="M20" s="28"/>
      <c r="N20" s="28"/>
      <c r="O20" s="29"/>
      <c r="P20" s="28"/>
      <c r="Q20" s="388"/>
      <c r="R20" s="389"/>
      <c r="S20" s="389"/>
      <c r="T20" s="389"/>
      <c r="U20" s="389"/>
      <c r="V20" s="389"/>
      <c r="W20" s="389"/>
      <c r="X20" s="389"/>
      <c r="Y20" s="389"/>
      <c r="Z20" s="390"/>
      <c r="AA20" s="384"/>
      <c r="AB20" s="393"/>
      <c r="AC20" s="394"/>
      <c r="AD20" s="381"/>
      <c r="AE20" s="382"/>
      <c r="AF20" s="374">
        <v>200</v>
      </c>
      <c r="AG20" s="375"/>
      <c r="AH20" s="375"/>
      <c r="AI20" s="375"/>
      <c r="AJ20" s="375"/>
      <c r="AK20" s="375"/>
      <c r="AL20" s="376"/>
      <c r="AM20" s="372"/>
      <c r="AN20" s="372"/>
      <c r="AO20" s="372"/>
      <c r="AP20" s="372"/>
      <c r="AQ20" s="372"/>
      <c r="AR20" s="372"/>
      <c r="AS20" s="372"/>
      <c r="AT20" s="372"/>
      <c r="AU20" s="373"/>
    </row>
    <row r="21" spans="1:47" ht="13.5" customHeight="1" x14ac:dyDescent="0.2">
      <c r="A21" s="30"/>
      <c r="C21" s="28"/>
      <c r="D21" s="28"/>
      <c r="E21" s="28"/>
      <c r="F21" s="28"/>
      <c r="G21" s="28"/>
      <c r="H21" s="28"/>
      <c r="I21" s="28"/>
      <c r="J21" s="28"/>
      <c r="K21" s="28"/>
      <c r="L21" s="28"/>
      <c r="M21" s="28"/>
      <c r="N21" s="28"/>
      <c r="O21" s="29"/>
      <c r="P21" s="28"/>
      <c r="Q21" s="385"/>
      <c r="R21" s="386"/>
      <c r="S21" s="386"/>
      <c r="T21" s="386"/>
      <c r="U21" s="386"/>
      <c r="V21" s="386"/>
      <c r="W21" s="386"/>
      <c r="X21" s="386"/>
      <c r="Y21" s="386"/>
      <c r="Z21" s="387"/>
      <c r="AA21" s="383"/>
      <c r="AB21" s="391"/>
      <c r="AC21" s="392"/>
      <c r="AD21" s="379"/>
      <c r="AE21" s="380"/>
      <c r="AF21" s="369"/>
      <c r="AG21" s="370"/>
      <c r="AH21" s="370"/>
      <c r="AI21" s="370"/>
      <c r="AJ21" s="370"/>
      <c r="AK21" s="370"/>
      <c r="AL21" s="371"/>
      <c r="AM21" s="372" t="str">
        <f>IF(AF22="","",ROUND(AF21*AF22,0))</f>
        <v/>
      </c>
      <c r="AN21" s="372"/>
      <c r="AO21" s="372"/>
      <c r="AP21" s="372"/>
      <c r="AQ21" s="372"/>
      <c r="AR21" s="372"/>
      <c r="AS21" s="372"/>
      <c r="AT21" s="372"/>
      <c r="AU21" s="373"/>
    </row>
    <row r="22" spans="1:47" ht="13.5" customHeight="1" x14ac:dyDescent="0.2">
      <c r="A22" s="26" t="s">
        <v>16</v>
      </c>
      <c r="B22" s="28" t="s">
        <v>9</v>
      </c>
      <c r="C22" s="22"/>
      <c r="D22" s="22"/>
      <c r="E22" s="22"/>
      <c r="F22" s="22"/>
      <c r="G22" s="22"/>
      <c r="H22" s="22"/>
      <c r="I22" s="22"/>
      <c r="J22" s="22"/>
      <c r="K22" s="22"/>
      <c r="L22" s="22"/>
      <c r="M22" s="22"/>
      <c r="N22" s="22"/>
      <c r="O22" s="25"/>
      <c r="P22" s="22"/>
      <c r="Q22" s="388"/>
      <c r="R22" s="389"/>
      <c r="S22" s="389"/>
      <c r="T22" s="389"/>
      <c r="U22" s="389"/>
      <c r="V22" s="389"/>
      <c r="W22" s="389"/>
      <c r="X22" s="389"/>
      <c r="Y22" s="389"/>
      <c r="Z22" s="390"/>
      <c r="AA22" s="384"/>
      <c r="AB22" s="393"/>
      <c r="AC22" s="394"/>
      <c r="AD22" s="381"/>
      <c r="AE22" s="382"/>
      <c r="AF22" s="374"/>
      <c r="AG22" s="375"/>
      <c r="AH22" s="375"/>
      <c r="AI22" s="375"/>
      <c r="AJ22" s="375"/>
      <c r="AK22" s="375"/>
      <c r="AL22" s="376"/>
      <c r="AM22" s="372"/>
      <c r="AN22" s="372"/>
      <c r="AO22" s="372"/>
      <c r="AP22" s="372"/>
      <c r="AQ22" s="372"/>
      <c r="AR22" s="372"/>
      <c r="AS22" s="372"/>
      <c r="AT22" s="372"/>
      <c r="AU22" s="373"/>
    </row>
    <row r="23" spans="1:47" ht="13.5" customHeight="1" x14ac:dyDescent="0.2">
      <c r="A23" s="30"/>
      <c r="B23" s="28" t="s">
        <v>44</v>
      </c>
      <c r="C23" s="28"/>
      <c r="D23" s="28"/>
      <c r="E23" s="28"/>
      <c r="F23" s="28"/>
      <c r="G23" s="28"/>
      <c r="H23" s="28"/>
      <c r="I23" s="28"/>
      <c r="J23" s="28"/>
      <c r="K23" s="28"/>
      <c r="L23" s="28"/>
      <c r="M23" s="28"/>
      <c r="N23" s="28"/>
      <c r="O23" s="29"/>
      <c r="P23" s="28"/>
      <c r="Q23" s="385"/>
      <c r="R23" s="386"/>
      <c r="S23" s="386"/>
      <c r="T23" s="386"/>
      <c r="U23" s="386"/>
      <c r="V23" s="386"/>
      <c r="W23" s="386"/>
      <c r="X23" s="386"/>
      <c r="Y23" s="386"/>
      <c r="Z23" s="387"/>
      <c r="AA23" s="383"/>
      <c r="AB23" s="391"/>
      <c r="AC23" s="392"/>
      <c r="AD23" s="379"/>
      <c r="AE23" s="380"/>
      <c r="AF23" s="369"/>
      <c r="AG23" s="370"/>
      <c r="AH23" s="370"/>
      <c r="AI23" s="370"/>
      <c r="AJ23" s="370"/>
      <c r="AK23" s="370"/>
      <c r="AL23" s="371"/>
      <c r="AM23" s="372" t="str">
        <f>IF(AF24="","",ROUND(AF23*AF24,0))</f>
        <v/>
      </c>
      <c r="AN23" s="372"/>
      <c r="AO23" s="372"/>
      <c r="AP23" s="372"/>
      <c r="AQ23" s="372"/>
      <c r="AR23" s="372"/>
      <c r="AS23" s="372"/>
      <c r="AT23" s="372"/>
      <c r="AU23" s="373"/>
    </row>
    <row r="24" spans="1:47" ht="13.5" customHeight="1" x14ac:dyDescent="0.2">
      <c r="A24" s="30"/>
      <c r="B24" s="28"/>
      <c r="C24" s="28"/>
      <c r="D24" s="28"/>
      <c r="E24" s="28"/>
      <c r="F24" s="28"/>
      <c r="G24" s="28"/>
      <c r="H24" s="28"/>
      <c r="I24" s="28"/>
      <c r="J24" s="28"/>
      <c r="K24" s="28"/>
      <c r="L24" s="28"/>
      <c r="M24" s="71"/>
      <c r="N24" s="71"/>
      <c r="O24" s="72"/>
      <c r="P24" s="28"/>
      <c r="Q24" s="388"/>
      <c r="R24" s="389"/>
      <c r="S24" s="389"/>
      <c r="T24" s="389"/>
      <c r="U24" s="389"/>
      <c r="V24" s="389"/>
      <c r="W24" s="389"/>
      <c r="X24" s="389"/>
      <c r="Y24" s="389"/>
      <c r="Z24" s="390"/>
      <c r="AA24" s="384"/>
      <c r="AB24" s="393"/>
      <c r="AC24" s="394"/>
      <c r="AD24" s="381"/>
      <c r="AE24" s="382"/>
      <c r="AF24" s="374"/>
      <c r="AG24" s="375"/>
      <c r="AH24" s="375"/>
      <c r="AI24" s="375"/>
      <c r="AJ24" s="375"/>
      <c r="AK24" s="375"/>
      <c r="AL24" s="376"/>
      <c r="AM24" s="372"/>
      <c r="AN24" s="372"/>
      <c r="AO24" s="372"/>
      <c r="AP24" s="372"/>
      <c r="AQ24" s="372"/>
      <c r="AR24" s="372"/>
      <c r="AS24" s="372"/>
      <c r="AT24" s="372"/>
      <c r="AU24" s="373"/>
    </row>
    <row r="25" spans="1:47" ht="13.5" customHeight="1" x14ac:dyDescent="0.2">
      <c r="A25" s="51"/>
      <c r="B25" s="52"/>
      <c r="C25" s="51"/>
      <c r="D25" s="51"/>
      <c r="E25" s="51"/>
      <c r="F25" s="51"/>
      <c r="G25" s="51"/>
      <c r="H25" s="51"/>
      <c r="I25" s="51"/>
      <c r="J25" s="51"/>
      <c r="K25" s="51"/>
      <c r="L25" s="51"/>
      <c r="M25" s="28"/>
      <c r="N25" s="28"/>
      <c r="O25" s="28"/>
      <c r="P25" s="28"/>
      <c r="Q25" s="385"/>
      <c r="R25" s="386"/>
      <c r="S25" s="386"/>
      <c r="T25" s="386"/>
      <c r="U25" s="386"/>
      <c r="V25" s="386"/>
      <c r="W25" s="386"/>
      <c r="X25" s="386"/>
      <c r="Y25" s="386"/>
      <c r="Z25" s="387"/>
      <c r="AA25" s="383"/>
      <c r="AB25" s="391"/>
      <c r="AC25" s="392"/>
      <c r="AD25" s="379"/>
      <c r="AE25" s="380"/>
      <c r="AF25" s="369"/>
      <c r="AG25" s="370"/>
      <c r="AH25" s="370"/>
      <c r="AI25" s="370"/>
      <c r="AJ25" s="370"/>
      <c r="AK25" s="370"/>
      <c r="AL25" s="371"/>
      <c r="AM25" s="372" t="str">
        <f>IF(AF26="","",ROUND(AF25*AF26,0))</f>
        <v/>
      </c>
      <c r="AN25" s="372"/>
      <c r="AO25" s="372"/>
      <c r="AP25" s="372"/>
      <c r="AQ25" s="372"/>
      <c r="AR25" s="372"/>
      <c r="AS25" s="372"/>
      <c r="AT25" s="372"/>
      <c r="AU25" s="373"/>
    </row>
    <row r="26" spans="1:47" ht="13.5" customHeight="1" x14ac:dyDescent="0.2">
      <c r="P26" s="28"/>
      <c r="Q26" s="388"/>
      <c r="R26" s="389"/>
      <c r="S26" s="389"/>
      <c r="T26" s="389"/>
      <c r="U26" s="389"/>
      <c r="V26" s="389"/>
      <c r="W26" s="389"/>
      <c r="X26" s="389"/>
      <c r="Y26" s="389"/>
      <c r="Z26" s="390"/>
      <c r="AA26" s="384"/>
      <c r="AB26" s="393"/>
      <c r="AC26" s="394"/>
      <c r="AD26" s="381"/>
      <c r="AE26" s="382"/>
      <c r="AF26" s="374"/>
      <c r="AG26" s="375"/>
      <c r="AH26" s="375"/>
      <c r="AI26" s="375"/>
      <c r="AJ26" s="375"/>
      <c r="AK26" s="375"/>
      <c r="AL26" s="376"/>
      <c r="AM26" s="372"/>
      <c r="AN26" s="372"/>
      <c r="AO26" s="372"/>
      <c r="AP26" s="372"/>
      <c r="AQ26" s="372"/>
      <c r="AR26" s="372"/>
      <c r="AS26" s="372"/>
      <c r="AT26" s="372"/>
      <c r="AU26" s="373"/>
    </row>
    <row r="27" spans="1:47" ht="13.5" customHeight="1" x14ac:dyDescent="0.2">
      <c r="A27" s="46"/>
      <c r="B27" s="28"/>
      <c r="C27" s="28"/>
      <c r="D27" s="28"/>
      <c r="E27" s="28"/>
      <c r="F27" s="28"/>
      <c r="G27" s="28"/>
      <c r="H27" s="28"/>
      <c r="I27" s="28"/>
      <c r="J27" s="28"/>
      <c r="K27" s="28"/>
      <c r="L27" s="28"/>
      <c r="M27" s="28"/>
      <c r="N27" s="28"/>
      <c r="O27" s="28"/>
      <c r="P27" s="28"/>
      <c r="Q27" s="385"/>
      <c r="R27" s="386"/>
      <c r="S27" s="386"/>
      <c r="T27" s="386"/>
      <c r="U27" s="386"/>
      <c r="V27" s="386"/>
      <c r="W27" s="386"/>
      <c r="X27" s="386"/>
      <c r="Y27" s="386"/>
      <c r="Z27" s="387"/>
      <c r="AA27" s="383"/>
      <c r="AB27" s="395"/>
      <c r="AC27" s="392"/>
      <c r="AD27" s="379"/>
      <c r="AE27" s="380"/>
      <c r="AF27" s="369"/>
      <c r="AG27" s="370"/>
      <c r="AH27" s="370"/>
      <c r="AI27" s="370"/>
      <c r="AJ27" s="370"/>
      <c r="AK27" s="370"/>
      <c r="AL27" s="371"/>
      <c r="AM27" s="372" t="str">
        <f>IF(AF28="","",ROUND(AF27*AF28,0))</f>
        <v/>
      </c>
      <c r="AN27" s="372"/>
      <c r="AO27" s="372"/>
      <c r="AP27" s="372"/>
      <c r="AQ27" s="372"/>
      <c r="AR27" s="372"/>
      <c r="AS27" s="372"/>
      <c r="AT27" s="372"/>
      <c r="AU27" s="373"/>
    </row>
    <row r="28" spans="1:47" ht="13.5" customHeight="1" x14ac:dyDescent="0.2">
      <c r="A28" s="46"/>
      <c r="B28" s="28"/>
      <c r="C28" s="28"/>
      <c r="D28" s="28"/>
      <c r="E28" s="28"/>
      <c r="F28" s="28"/>
      <c r="G28" s="28"/>
      <c r="H28" s="28"/>
      <c r="I28" s="28"/>
      <c r="J28" s="28"/>
      <c r="K28" s="28"/>
      <c r="L28" s="28"/>
      <c r="M28" s="28"/>
      <c r="N28" s="28"/>
      <c r="O28" s="28"/>
      <c r="P28" s="28"/>
      <c r="Q28" s="388"/>
      <c r="R28" s="389"/>
      <c r="S28" s="389"/>
      <c r="T28" s="389"/>
      <c r="U28" s="389"/>
      <c r="V28" s="389"/>
      <c r="W28" s="389"/>
      <c r="X28" s="389"/>
      <c r="Y28" s="389"/>
      <c r="Z28" s="390"/>
      <c r="AA28" s="384"/>
      <c r="AB28" s="393"/>
      <c r="AC28" s="394"/>
      <c r="AD28" s="381"/>
      <c r="AE28" s="382"/>
      <c r="AF28" s="374"/>
      <c r="AG28" s="375"/>
      <c r="AH28" s="375"/>
      <c r="AI28" s="375"/>
      <c r="AJ28" s="375"/>
      <c r="AK28" s="375"/>
      <c r="AL28" s="376"/>
      <c r="AM28" s="372"/>
      <c r="AN28" s="372"/>
      <c r="AO28" s="372"/>
      <c r="AP28" s="372"/>
      <c r="AQ28" s="372"/>
      <c r="AR28" s="372"/>
      <c r="AS28" s="372"/>
      <c r="AT28" s="372"/>
      <c r="AU28" s="373"/>
    </row>
    <row r="29" spans="1:47" ht="13.5" customHeight="1" x14ac:dyDescent="0.2">
      <c r="A29" s="313" t="s">
        <v>54</v>
      </c>
      <c r="B29" s="314"/>
      <c r="C29" s="314"/>
      <c r="D29" s="314"/>
      <c r="E29" s="314"/>
      <c r="F29" s="314"/>
      <c r="G29" s="314"/>
      <c r="H29" s="314"/>
      <c r="I29" s="314"/>
      <c r="J29" s="314"/>
      <c r="K29" s="314"/>
      <c r="L29" s="314"/>
      <c r="M29" s="314"/>
      <c r="N29" s="314"/>
      <c r="O29" s="315"/>
      <c r="P29" s="28"/>
      <c r="Q29" s="385"/>
      <c r="R29" s="386"/>
      <c r="S29" s="386"/>
      <c r="T29" s="386"/>
      <c r="U29" s="386"/>
      <c r="V29" s="386"/>
      <c r="W29" s="386"/>
      <c r="X29" s="386"/>
      <c r="Y29" s="386"/>
      <c r="Z29" s="387"/>
      <c r="AA29" s="383"/>
      <c r="AB29" s="395"/>
      <c r="AC29" s="392"/>
      <c r="AD29" s="379"/>
      <c r="AE29" s="380"/>
      <c r="AF29" s="369"/>
      <c r="AG29" s="370"/>
      <c r="AH29" s="370"/>
      <c r="AI29" s="370"/>
      <c r="AJ29" s="370"/>
      <c r="AK29" s="370"/>
      <c r="AL29" s="371"/>
      <c r="AM29" s="372" t="str">
        <f>IF(AF30="","",ROUND(AF29*AF30,0))</f>
        <v/>
      </c>
      <c r="AN29" s="372"/>
      <c r="AO29" s="372"/>
      <c r="AP29" s="372"/>
      <c r="AQ29" s="372"/>
      <c r="AR29" s="372"/>
      <c r="AS29" s="372"/>
      <c r="AT29" s="372"/>
      <c r="AU29" s="373"/>
    </row>
    <row r="30" spans="1:47" ht="13.5" customHeight="1" x14ac:dyDescent="0.2">
      <c r="A30" s="316" t="s">
        <v>75</v>
      </c>
      <c r="B30" s="316"/>
      <c r="C30" s="316"/>
      <c r="D30" s="316"/>
      <c r="E30" s="316"/>
      <c r="F30" s="316"/>
      <c r="G30" s="195" t="s">
        <v>109</v>
      </c>
      <c r="H30" s="195"/>
      <c r="I30" s="195"/>
      <c r="J30" s="316" t="s">
        <v>72</v>
      </c>
      <c r="K30" s="316"/>
      <c r="L30" s="316"/>
      <c r="M30" s="316"/>
      <c r="N30" s="195" t="s">
        <v>31</v>
      </c>
      <c r="O30" s="195"/>
      <c r="P30" s="28"/>
      <c r="Q30" s="388"/>
      <c r="R30" s="389"/>
      <c r="S30" s="389"/>
      <c r="T30" s="389"/>
      <c r="U30" s="389"/>
      <c r="V30" s="389"/>
      <c r="W30" s="389"/>
      <c r="X30" s="389"/>
      <c r="Y30" s="389"/>
      <c r="Z30" s="390"/>
      <c r="AA30" s="384"/>
      <c r="AB30" s="393"/>
      <c r="AC30" s="394"/>
      <c r="AD30" s="381"/>
      <c r="AE30" s="382"/>
      <c r="AF30" s="374"/>
      <c r="AG30" s="375"/>
      <c r="AH30" s="375"/>
      <c r="AI30" s="375"/>
      <c r="AJ30" s="375"/>
      <c r="AK30" s="375"/>
      <c r="AL30" s="376"/>
      <c r="AM30" s="372"/>
      <c r="AN30" s="372"/>
      <c r="AO30" s="372"/>
      <c r="AP30" s="372"/>
      <c r="AQ30" s="372"/>
      <c r="AR30" s="372"/>
      <c r="AS30" s="372"/>
      <c r="AT30" s="372"/>
      <c r="AU30" s="373"/>
    </row>
    <row r="31" spans="1:47" ht="13.5" customHeight="1" x14ac:dyDescent="0.2">
      <c r="A31" s="317"/>
      <c r="B31" s="317"/>
      <c r="C31" s="317"/>
      <c r="D31" s="317"/>
      <c r="E31" s="317"/>
      <c r="F31" s="317"/>
      <c r="G31" s="196"/>
      <c r="H31" s="196"/>
      <c r="I31" s="196"/>
      <c r="J31" s="317"/>
      <c r="K31" s="317"/>
      <c r="L31" s="317"/>
      <c r="M31" s="317"/>
      <c r="N31" s="196"/>
      <c r="O31" s="196"/>
      <c r="P31" s="28"/>
      <c r="Q31" s="385"/>
      <c r="R31" s="386"/>
      <c r="S31" s="386"/>
      <c r="T31" s="386"/>
      <c r="U31" s="386"/>
      <c r="V31" s="386"/>
      <c r="W31" s="386"/>
      <c r="X31" s="386"/>
      <c r="Y31" s="386"/>
      <c r="Z31" s="387"/>
      <c r="AA31" s="383"/>
      <c r="AB31" s="396"/>
      <c r="AC31" s="397"/>
      <c r="AD31" s="379"/>
      <c r="AE31" s="380"/>
      <c r="AF31" s="369"/>
      <c r="AG31" s="370"/>
      <c r="AH31" s="370"/>
      <c r="AI31" s="370"/>
      <c r="AJ31" s="370"/>
      <c r="AK31" s="370"/>
      <c r="AL31" s="371"/>
      <c r="AM31" s="372" t="str">
        <f>IF(AF32="","",ROUND(AF31*AF32,0))</f>
        <v/>
      </c>
      <c r="AN31" s="372"/>
      <c r="AO31" s="372"/>
      <c r="AP31" s="372"/>
      <c r="AQ31" s="372"/>
      <c r="AR31" s="372"/>
      <c r="AS31" s="372"/>
      <c r="AT31" s="372"/>
      <c r="AU31" s="373"/>
    </row>
    <row r="32" spans="1:47" ht="13.5" customHeight="1" x14ac:dyDescent="0.2">
      <c r="A32" s="304" t="s">
        <v>52</v>
      </c>
      <c r="B32" s="305"/>
      <c r="C32" s="305"/>
      <c r="D32" s="160" t="s">
        <v>66</v>
      </c>
      <c r="E32" s="241"/>
      <c r="F32" s="161"/>
      <c r="G32" s="304" t="s">
        <v>53</v>
      </c>
      <c r="H32" s="305"/>
      <c r="I32" s="306"/>
      <c r="J32" s="160">
        <v>1234567</v>
      </c>
      <c r="K32" s="241"/>
      <c r="L32" s="241"/>
      <c r="M32" s="241"/>
      <c r="N32" s="241"/>
      <c r="O32" s="161"/>
      <c r="P32" s="28"/>
      <c r="Q32" s="388"/>
      <c r="R32" s="389"/>
      <c r="S32" s="389"/>
      <c r="T32" s="389"/>
      <c r="U32" s="389"/>
      <c r="V32" s="389"/>
      <c r="W32" s="389"/>
      <c r="X32" s="389"/>
      <c r="Y32" s="389"/>
      <c r="Z32" s="390"/>
      <c r="AA32" s="384"/>
      <c r="AB32" s="395"/>
      <c r="AC32" s="392"/>
      <c r="AD32" s="398"/>
      <c r="AE32" s="399"/>
      <c r="AF32" s="419"/>
      <c r="AG32" s="420"/>
      <c r="AH32" s="420"/>
      <c r="AI32" s="420"/>
      <c r="AJ32" s="420"/>
      <c r="AK32" s="420"/>
      <c r="AL32" s="421"/>
      <c r="AM32" s="400"/>
      <c r="AN32" s="400"/>
      <c r="AO32" s="400"/>
      <c r="AP32" s="400"/>
      <c r="AQ32" s="400"/>
      <c r="AR32" s="400"/>
      <c r="AS32" s="400"/>
      <c r="AT32" s="400"/>
      <c r="AU32" s="401"/>
    </row>
    <row r="33" spans="1:47" ht="13.5" customHeight="1" x14ac:dyDescent="0.2">
      <c r="A33" s="307"/>
      <c r="B33" s="308"/>
      <c r="C33" s="308"/>
      <c r="D33" s="162"/>
      <c r="E33" s="242"/>
      <c r="F33" s="163"/>
      <c r="G33" s="307"/>
      <c r="H33" s="308"/>
      <c r="I33" s="309"/>
      <c r="J33" s="162"/>
      <c r="K33" s="242"/>
      <c r="L33" s="242"/>
      <c r="M33" s="242"/>
      <c r="N33" s="242"/>
      <c r="O33" s="163"/>
      <c r="P33" s="28"/>
      <c r="Q33" s="199"/>
      <c r="R33" s="200"/>
      <c r="S33" s="200"/>
      <c r="T33" s="200"/>
      <c r="U33" s="200"/>
      <c r="V33" s="200"/>
      <c r="W33" s="200"/>
      <c r="X33" s="200"/>
      <c r="Y33" s="200"/>
      <c r="Z33" s="200"/>
      <c r="AA33" s="201"/>
      <c r="AB33" s="118" t="s">
        <v>90</v>
      </c>
      <c r="AC33" s="120"/>
      <c r="AD33" s="120"/>
      <c r="AE33" s="115" t="s">
        <v>100</v>
      </c>
      <c r="AF33" s="269"/>
      <c r="AG33" s="270"/>
      <c r="AH33" s="270"/>
      <c r="AI33" s="270"/>
      <c r="AJ33" s="270"/>
      <c r="AK33" s="270"/>
      <c r="AL33" s="271"/>
      <c r="AM33" s="411"/>
      <c r="AN33" s="411"/>
      <c r="AO33" s="412" t="str">
        <f>IF(COUNTIF($AB$15:$AC$32,"非課税")=0,"-",ROUND(SUMIF($AB$15:$AC$32,"非課税",$AM$15:$AU$32),0))</f>
        <v>-</v>
      </c>
      <c r="AP33" s="412"/>
      <c r="AQ33" s="412"/>
      <c r="AR33" s="412"/>
      <c r="AS33" s="412"/>
      <c r="AT33" s="412"/>
      <c r="AU33" s="413"/>
    </row>
    <row r="34" spans="1:47" ht="13.2" customHeight="1" x14ac:dyDescent="0.2">
      <c r="A34" s="304" t="s">
        <v>32</v>
      </c>
      <c r="B34" s="305"/>
      <c r="C34" s="306"/>
      <c r="D34" s="160" t="s">
        <v>71</v>
      </c>
      <c r="E34" s="351"/>
      <c r="F34" s="351"/>
      <c r="G34" s="351"/>
      <c r="H34" s="351"/>
      <c r="I34" s="351"/>
      <c r="J34" s="351"/>
      <c r="K34" s="351"/>
      <c r="L34" s="351"/>
      <c r="M34" s="351"/>
      <c r="N34" s="351"/>
      <c r="O34" s="352"/>
      <c r="P34" s="28"/>
      <c r="Q34" s="199"/>
      <c r="R34" s="200"/>
      <c r="S34" s="200"/>
      <c r="T34" s="200"/>
      <c r="U34" s="200"/>
      <c r="V34" s="200"/>
      <c r="W34" s="200"/>
      <c r="X34" s="200"/>
      <c r="Y34" s="200"/>
      <c r="Z34" s="200"/>
      <c r="AA34" s="201"/>
      <c r="AB34" s="119">
        <v>0.08</v>
      </c>
      <c r="AC34" s="121"/>
      <c r="AD34" s="121"/>
      <c r="AE34" s="116" t="s">
        <v>100</v>
      </c>
      <c r="AF34" s="334" t="s">
        <v>91</v>
      </c>
      <c r="AG34" s="335"/>
      <c r="AH34" s="335"/>
      <c r="AI34" s="414">
        <f>IF(COUNTIF($AB$15:$AC$32,"8%")=0,"-",ROUND(0.08*SUMIF($AB$15:$AC$32,"8%",$AM$15:$AU$32),0))</f>
        <v>1600</v>
      </c>
      <c r="AJ34" s="414"/>
      <c r="AK34" s="414"/>
      <c r="AL34" s="415"/>
      <c r="AM34" s="416" t="s">
        <v>92</v>
      </c>
      <c r="AN34" s="416"/>
      <c r="AO34" s="417">
        <f>IF(COUNTIF($AB$15:$AC$32,"8%")=0,"-",ROUND(1.08*SUMIF($AB$15:$AC$32,"8%",$AM$15:$AU$32),0))</f>
        <v>21600</v>
      </c>
      <c r="AP34" s="417"/>
      <c r="AQ34" s="417"/>
      <c r="AR34" s="417"/>
      <c r="AS34" s="417"/>
      <c r="AT34" s="417"/>
      <c r="AU34" s="418"/>
    </row>
    <row r="35" spans="1:47" ht="13.2" customHeight="1" thickBot="1" x14ac:dyDescent="0.25">
      <c r="A35" s="307"/>
      <c r="B35" s="308"/>
      <c r="C35" s="309"/>
      <c r="D35" s="353"/>
      <c r="E35" s="354"/>
      <c r="F35" s="354"/>
      <c r="G35" s="354"/>
      <c r="H35" s="354"/>
      <c r="I35" s="354"/>
      <c r="J35" s="354"/>
      <c r="K35" s="354"/>
      <c r="L35" s="354"/>
      <c r="M35" s="354"/>
      <c r="N35" s="354"/>
      <c r="O35" s="355"/>
      <c r="P35" s="28"/>
      <c r="Q35" s="202"/>
      <c r="R35" s="203"/>
      <c r="S35" s="203"/>
      <c r="T35" s="203"/>
      <c r="U35" s="203"/>
      <c r="V35" s="203"/>
      <c r="W35" s="203"/>
      <c r="X35" s="203"/>
      <c r="Y35" s="203"/>
      <c r="Z35" s="203"/>
      <c r="AA35" s="204"/>
      <c r="AB35" s="205">
        <v>0.1</v>
      </c>
      <c r="AC35" s="206"/>
      <c r="AD35" s="122"/>
      <c r="AE35" s="117" t="s">
        <v>100</v>
      </c>
      <c r="AF35" s="277" t="s">
        <v>91</v>
      </c>
      <c r="AG35" s="278"/>
      <c r="AH35" s="278"/>
      <c r="AI35" s="422">
        <f>IF(COUNTIF($AB$15:$AC$32,"10%")=0,"-",ROUND(0.1*SUMIF($AB$15:$AC$32,"10%",$AM$15:$AU$32),0))</f>
        <v>500000</v>
      </c>
      <c r="AJ35" s="422"/>
      <c r="AK35" s="422"/>
      <c r="AL35" s="423"/>
      <c r="AM35" s="424" t="s">
        <v>92</v>
      </c>
      <c r="AN35" s="424"/>
      <c r="AO35" s="425">
        <f>IF(COUNTIF($AB$15:$AC$32,"10%")=0,"-",ROUND(1.1*SUMIF($AB$15:$AC$32,"10%",$AM$15:$AU$32),0))</f>
        <v>5500000</v>
      </c>
      <c r="AP35" s="425"/>
      <c r="AQ35" s="425"/>
      <c r="AR35" s="425"/>
      <c r="AS35" s="425"/>
      <c r="AT35" s="425"/>
      <c r="AU35" s="426"/>
    </row>
    <row r="36" spans="1:47" ht="13.8" thickBot="1" x14ac:dyDescent="0.25">
      <c r="A36" s="103"/>
      <c r="B36" s="103"/>
      <c r="C36" s="103"/>
      <c r="D36" s="102"/>
      <c r="E36" s="102"/>
      <c r="F36" s="102"/>
      <c r="G36" s="102"/>
      <c r="H36" s="102"/>
      <c r="I36" s="102"/>
      <c r="J36" s="102"/>
      <c r="K36" s="102"/>
      <c r="L36" s="102"/>
      <c r="M36" s="102"/>
      <c r="N36" s="102"/>
      <c r="O36" s="102"/>
      <c r="AA36" s="77" t="s">
        <v>105</v>
      </c>
      <c r="AM36" s="245" t="s">
        <v>7</v>
      </c>
      <c r="AN36" s="246"/>
      <c r="AO36" s="247"/>
      <c r="AP36" s="247"/>
      <c r="AQ36" s="247"/>
      <c r="AR36" s="247"/>
      <c r="AS36" s="247"/>
      <c r="AT36" s="247"/>
      <c r="AU36" s="248"/>
    </row>
    <row r="37" spans="1:47" ht="13.5" customHeight="1" x14ac:dyDescent="0.2">
      <c r="A37" s="31" t="s">
        <v>18</v>
      </c>
      <c r="AM37" s="402">
        <f>IF(SUM(AO33:AU35)=0,"",SUM(AO33:AU35))</f>
        <v>5521600</v>
      </c>
      <c r="AN37" s="403"/>
      <c r="AO37" s="403"/>
      <c r="AP37" s="403"/>
      <c r="AQ37" s="403"/>
      <c r="AR37" s="403"/>
      <c r="AS37" s="403"/>
      <c r="AT37" s="403"/>
      <c r="AU37" s="404"/>
    </row>
    <row r="38" spans="1:47" ht="14.4" customHeight="1" x14ac:dyDescent="0.2">
      <c r="AA38" s="32"/>
      <c r="AM38" s="405"/>
      <c r="AN38" s="406"/>
      <c r="AO38" s="406"/>
      <c r="AP38" s="406"/>
      <c r="AQ38" s="406"/>
      <c r="AR38" s="406"/>
      <c r="AS38" s="406"/>
      <c r="AT38" s="406"/>
      <c r="AU38" s="407"/>
    </row>
    <row r="39" spans="1:47" ht="14.4" customHeight="1" thickBot="1" x14ac:dyDescent="0.25">
      <c r="A39" t="s">
        <v>11</v>
      </c>
      <c r="V39" s="53"/>
      <c r="W39" s="53"/>
      <c r="X39" t="s">
        <v>26</v>
      </c>
      <c r="AA39" s="32"/>
      <c r="AM39" s="408"/>
      <c r="AN39" s="409"/>
      <c r="AO39" s="409"/>
      <c r="AP39" s="409"/>
      <c r="AQ39" s="409"/>
      <c r="AR39" s="409"/>
      <c r="AS39" s="409"/>
      <c r="AT39" s="409"/>
      <c r="AU39" s="410"/>
    </row>
    <row r="40" spans="1:47" ht="13.5" customHeight="1" x14ac:dyDescent="0.2">
      <c r="V40" s="54"/>
      <c r="W40" s="54"/>
      <c r="X40" t="s">
        <v>114</v>
      </c>
      <c r="AR40" s="33"/>
      <c r="AS40" s="33"/>
      <c r="AT40" s="33"/>
      <c r="AU40" s="33"/>
    </row>
    <row r="41" spans="1:47" ht="13.5" customHeight="1" x14ac:dyDescent="0.2">
      <c r="A41" s="34" t="s">
        <v>36</v>
      </c>
      <c r="AM41" s="34"/>
      <c r="AN41" s="34"/>
      <c r="AR41" s="35"/>
      <c r="AS41" s="35"/>
      <c r="AT41" s="35"/>
      <c r="AU41" s="35"/>
    </row>
    <row r="42" spans="1:47" ht="13.5" customHeight="1" x14ac:dyDescent="0.2">
      <c r="AR42" s="35"/>
      <c r="AS42" s="35"/>
      <c r="AT42" s="35"/>
      <c r="AU42" s="35"/>
    </row>
    <row r="43" spans="1:47" ht="16.5" customHeight="1" x14ac:dyDescent="0.2">
      <c r="J43" s="194" t="s">
        <v>77</v>
      </c>
      <c r="K43" s="194"/>
      <c r="L43" s="194"/>
      <c r="M43" s="194"/>
      <c r="N43" s="194"/>
      <c r="O43" s="194"/>
      <c r="P43" s="194"/>
      <c r="Q43" s="194"/>
      <c r="R43" s="194"/>
      <c r="S43" s="194"/>
      <c r="T43" s="194"/>
      <c r="U43" s="194"/>
      <c r="V43" s="194"/>
      <c r="W43" s="194"/>
      <c r="X43" s="194"/>
      <c r="Y43" s="194"/>
      <c r="Z43" s="194"/>
      <c r="AC43" s="222">
        <f>IF(AE1="","",AE1)</f>
        <v>45219</v>
      </c>
      <c r="AD43" s="222"/>
      <c r="AE43" s="222"/>
      <c r="AF43" s="222"/>
      <c r="AG43" s="222"/>
      <c r="AH43" s="222"/>
      <c r="AI43" s="222"/>
      <c r="AJ43" s="222"/>
      <c r="AK43" s="222"/>
      <c r="AL43" s="222"/>
      <c r="AM43" s="222"/>
      <c r="AN43" s="222"/>
      <c r="AO43" s="222"/>
      <c r="AP43" s="222"/>
      <c r="AQ43" s="222"/>
      <c r="AR43" s="222"/>
      <c r="AS43" s="222"/>
      <c r="AT43" s="222"/>
      <c r="AU43" s="222"/>
    </row>
    <row r="44" spans="1:47" ht="15" customHeight="1" thickBot="1" x14ac:dyDescent="0.25">
      <c r="A44" s="362" t="s">
        <v>39</v>
      </c>
      <c r="B44" s="362"/>
      <c r="C44" s="362"/>
      <c r="D44" s="362"/>
      <c r="E44" s="362"/>
      <c r="F44" s="362"/>
      <c r="G44" s="362"/>
      <c r="H44" s="6"/>
      <c r="J44" s="194"/>
      <c r="K44" s="194"/>
      <c r="L44" s="194"/>
      <c r="M44" s="194"/>
      <c r="N44" s="194"/>
      <c r="O44" s="194"/>
      <c r="P44" s="194"/>
      <c r="Q44" s="194"/>
      <c r="R44" s="194"/>
      <c r="S44" s="194"/>
      <c r="T44" s="194"/>
      <c r="U44" s="194"/>
      <c r="V44" s="194"/>
      <c r="W44" s="194"/>
      <c r="X44" s="194"/>
      <c r="Y44" s="194"/>
      <c r="Z44" s="194"/>
      <c r="AA44" s="82"/>
      <c r="AB44" s="319"/>
      <c r="AC44" s="319"/>
      <c r="AD44" s="319"/>
      <c r="AE44" s="319"/>
      <c r="AF44" s="319"/>
      <c r="AG44" s="319"/>
      <c r="AH44" s="319"/>
      <c r="AI44" s="319"/>
      <c r="AJ44" s="319"/>
      <c r="AK44" s="319"/>
      <c r="AL44" s="319"/>
      <c r="AM44" s="319"/>
      <c r="AN44" s="319"/>
      <c r="AO44" s="319"/>
      <c r="AP44" s="319"/>
      <c r="AQ44" s="319"/>
      <c r="AR44" s="319"/>
      <c r="AS44" s="319"/>
      <c r="AT44" s="319"/>
      <c r="AU44" s="319"/>
    </row>
    <row r="45" spans="1:47" ht="12" customHeight="1" x14ac:dyDescent="0.2">
      <c r="A45" s="362"/>
      <c r="B45" s="362"/>
      <c r="C45" s="362"/>
      <c r="D45" s="362"/>
      <c r="E45" s="362"/>
      <c r="F45" s="362"/>
      <c r="G45" s="362"/>
      <c r="H45" s="6"/>
      <c r="I45" s="82"/>
      <c r="J45" s="82"/>
      <c r="K45" s="82"/>
      <c r="L45" s="82"/>
      <c r="M45" s="82"/>
      <c r="N45" s="82"/>
      <c r="O45" s="82"/>
      <c r="P45" s="82"/>
      <c r="Q45" s="82"/>
      <c r="R45" s="82"/>
      <c r="S45" s="82"/>
      <c r="T45" s="82"/>
      <c r="U45" s="82"/>
      <c r="V45" s="82"/>
      <c r="W45" s="82"/>
      <c r="X45" s="82"/>
      <c r="Y45" s="82"/>
      <c r="Z45" s="82"/>
      <c r="AA45" s="82"/>
      <c r="AB45" s="7"/>
      <c r="AN45" s="310" t="s">
        <v>0</v>
      </c>
      <c r="AO45" s="311"/>
      <c r="AP45" s="311"/>
      <c r="AQ45" s="311"/>
      <c r="AR45" s="311"/>
      <c r="AS45" s="311"/>
      <c r="AT45" s="311"/>
      <c r="AU45" s="312"/>
    </row>
    <row r="46" spans="1:47" ht="24" customHeight="1" thickBot="1" x14ac:dyDescent="0.25">
      <c r="AN46" s="84" t="str">
        <f>IF(入力シート!B21="","",入力シート!B21)</f>
        <v>Ｔ</v>
      </c>
      <c r="AO46" s="85">
        <f>IF(AO4="","",AO4)</f>
        <v>1</v>
      </c>
      <c r="AP46" s="86">
        <f t="shared" ref="AP46:AU46" si="2">IF(AP4="","",AP4)</f>
        <v>2</v>
      </c>
      <c r="AQ46" s="86">
        <f t="shared" si="2"/>
        <v>3</v>
      </c>
      <c r="AR46" s="86">
        <f t="shared" si="2"/>
        <v>4</v>
      </c>
      <c r="AS46" s="86">
        <f t="shared" si="2"/>
        <v>5</v>
      </c>
      <c r="AT46" s="86">
        <f t="shared" si="2"/>
        <v>6</v>
      </c>
      <c r="AU46" s="87">
        <f t="shared" si="2"/>
        <v>7</v>
      </c>
    </row>
    <row r="47" spans="1:47" ht="12.75" customHeight="1" thickBot="1" x14ac:dyDescent="0.25"/>
    <row r="48" spans="1:47" x14ac:dyDescent="0.2">
      <c r="A48" s="8" t="s">
        <v>69</v>
      </c>
      <c r="B48" s="9"/>
      <c r="C48" s="9"/>
      <c r="D48" s="9"/>
      <c r="E48" s="9"/>
      <c r="F48" s="9"/>
      <c r="G48" s="10"/>
      <c r="H48" s="10"/>
      <c r="I48" s="10"/>
      <c r="J48" s="363"/>
      <c r="K48" s="363"/>
      <c r="L48" s="365"/>
      <c r="M48" s="365"/>
      <c r="N48" s="365"/>
      <c r="O48" s="366"/>
      <c r="P48" s="428"/>
      <c r="Q48" s="290"/>
      <c r="R48" s="290"/>
      <c r="V48" s="77"/>
      <c r="W48" s="77"/>
      <c r="X48" s="77"/>
      <c r="Y48" s="77"/>
      <c r="Z48" s="77"/>
      <c r="AA48" s="77"/>
      <c r="AB48" s="77"/>
      <c r="AC48" s="77"/>
      <c r="AE48" s="77"/>
      <c r="AF48" s="77"/>
      <c r="AG48" s="11" t="s">
        <v>1</v>
      </c>
      <c r="AH48" s="12"/>
      <c r="AI48" s="12"/>
      <c r="AJ48" s="9"/>
      <c r="AK48" s="9"/>
      <c r="AL48" s="9"/>
      <c r="AM48" s="9"/>
      <c r="AN48" s="9"/>
      <c r="AO48" s="9"/>
      <c r="AP48" s="9"/>
      <c r="AQ48" s="9"/>
      <c r="AR48" s="9"/>
      <c r="AS48" s="9"/>
      <c r="AT48" s="9"/>
      <c r="AU48" s="13"/>
    </row>
    <row r="49" spans="1:47" ht="24" customHeight="1" thickBot="1" x14ac:dyDescent="0.2">
      <c r="A49" s="367" t="s">
        <v>97</v>
      </c>
      <c r="B49" s="368"/>
      <c r="C49" s="368"/>
      <c r="D49" s="368"/>
      <c r="E49" s="368"/>
      <c r="F49" s="368"/>
      <c r="G49" s="368"/>
      <c r="H49" s="368"/>
      <c r="I49" s="368"/>
      <c r="J49" s="364"/>
      <c r="K49" s="364"/>
      <c r="L49" s="357"/>
      <c r="M49" s="357"/>
      <c r="N49" s="357"/>
      <c r="O49" s="358"/>
      <c r="P49" s="427"/>
      <c r="Q49" s="291"/>
      <c r="R49" s="291"/>
      <c r="S49" s="74"/>
      <c r="T49" s="74"/>
      <c r="V49" s="14"/>
      <c r="W49" s="14"/>
      <c r="X49" s="14"/>
      <c r="Y49" s="14"/>
      <c r="Z49" s="14"/>
      <c r="AA49" s="14"/>
      <c r="AB49" s="14"/>
      <c r="AC49" s="14"/>
      <c r="AE49" s="14"/>
      <c r="AF49" s="14"/>
      <c r="AG49" s="42"/>
      <c r="AH49" s="318" t="str">
        <f>IF(AH7="","",AH7)</f>
        <v>広島県広島市中区○－○－○</v>
      </c>
      <c r="AI49" s="318"/>
      <c r="AJ49" s="318"/>
      <c r="AK49" s="318"/>
      <c r="AL49" s="318"/>
      <c r="AM49" s="318"/>
      <c r="AN49" s="318"/>
      <c r="AO49" s="318"/>
      <c r="AP49" s="318"/>
      <c r="AQ49" s="318"/>
      <c r="AR49" s="318"/>
      <c r="AS49" s="318"/>
      <c r="AT49" s="318"/>
      <c r="AU49" s="16"/>
    </row>
    <row r="50" spans="1:47" ht="13.5" customHeight="1" x14ac:dyDescent="0.2">
      <c r="A50" s="359" t="s">
        <v>93</v>
      </c>
      <c r="B50" s="360"/>
      <c r="C50" s="360"/>
      <c r="D50" s="360"/>
      <c r="E50" s="360"/>
      <c r="F50" s="360"/>
      <c r="G50" s="360"/>
      <c r="H50" s="360"/>
      <c r="I50" s="360"/>
      <c r="J50" s="360"/>
      <c r="K50" s="360"/>
      <c r="L50" s="360"/>
      <c r="M50" s="360"/>
      <c r="N50" s="360"/>
      <c r="O50" s="109" t="s">
        <v>94</v>
      </c>
      <c r="P50" s="101"/>
      <c r="Q50" s="101"/>
      <c r="R50" s="101"/>
      <c r="AG50" s="42"/>
      <c r="AH50" s="288" t="str">
        <f>IF(AH8="","",AH8)</f>
        <v>○○ビル○Ｆ</v>
      </c>
      <c r="AI50" s="288"/>
      <c r="AJ50" s="288"/>
      <c r="AK50" s="288"/>
      <c r="AL50" s="288"/>
      <c r="AM50" s="288"/>
      <c r="AN50" s="288"/>
      <c r="AO50" s="288"/>
      <c r="AP50" s="288"/>
      <c r="AQ50" s="288"/>
      <c r="AR50" s="288"/>
      <c r="AS50" s="288"/>
      <c r="AT50" s="288"/>
      <c r="AU50" s="16"/>
    </row>
    <row r="51" spans="1:47" ht="24" customHeight="1" thickBot="1" x14ac:dyDescent="0.25">
      <c r="A51" s="106" t="str">
        <f>IF(A9="","",A9)</f>
        <v>Ｔ</v>
      </c>
      <c r="B51" s="104">
        <f t="shared" ref="B51:N51" si="3">IF(B9="","",B9)</f>
        <v>1</v>
      </c>
      <c r="C51" s="105">
        <f t="shared" si="3"/>
        <v>2</v>
      </c>
      <c r="D51" s="105">
        <f t="shared" si="3"/>
        <v>3</v>
      </c>
      <c r="E51" s="105">
        <f t="shared" si="3"/>
        <v>4</v>
      </c>
      <c r="F51" s="105">
        <f t="shared" si="3"/>
        <v>5</v>
      </c>
      <c r="G51" s="105">
        <f t="shared" si="3"/>
        <v>6</v>
      </c>
      <c r="H51" s="105">
        <f t="shared" si="3"/>
        <v>7</v>
      </c>
      <c r="I51" s="105">
        <f t="shared" si="3"/>
        <v>8</v>
      </c>
      <c r="J51" s="105">
        <f t="shared" si="3"/>
        <v>9</v>
      </c>
      <c r="K51" s="105">
        <f t="shared" si="3"/>
        <v>0</v>
      </c>
      <c r="L51" s="105">
        <f t="shared" si="3"/>
        <v>1</v>
      </c>
      <c r="M51" s="105">
        <f t="shared" si="3"/>
        <v>2</v>
      </c>
      <c r="N51" s="107">
        <f t="shared" si="3"/>
        <v>3</v>
      </c>
      <c r="O51" s="108"/>
      <c r="P51" s="17"/>
      <c r="AG51" s="42"/>
      <c r="AH51" s="429" t="str">
        <f>IF(AH9="","",AH9)</f>
        <v>○○建材株式会社</v>
      </c>
      <c r="AI51" s="429"/>
      <c r="AJ51" s="429"/>
      <c r="AK51" s="429"/>
      <c r="AL51" s="429"/>
      <c r="AM51" s="429"/>
      <c r="AN51" s="429"/>
      <c r="AO51" s="429"/>
      <c r="AP51" s="429"/>
      <c r="AQ51" s="429"/>
      <c r="AR51" s="429"/>
      <c r="AS51" s="429"/>
      <c r="AT51" s="43" t="s">
        <v>17</v>
      </c>
      <c r="AU51" s="16"/>
    </row>
    <row r="52" spans="1:47" ht="13.5" customHeight="1" x14ac:dyDescent="0.2">
      <c r="A52" s="44"/>
      <c r="B52" s="44"/>
      <c r="C52" s="44"/>
      <c r="D52" s="44"/>
      <c r="E52" s="44"/>
      <c r="F52" s="44"/>
      <c r="G52" s="44"/>
      <c r="H52" s="44"/>
      <c r="I52" s="44"/>
      <c r="J52" s="44"/>
      <c r="K52" s="44"/>
      <c r="L52" s="44"/>
      <c r="M52" s="44"/>
      <c r="N52" s="44"/>
      <c r="O52" s="44"/>
      <c r="P52" s="44"/>
      <c r="Q52" s="310" t="s">
        <v>57</v>
      </c>
      <c r="R52" s="311"/>
      <c r="S52" s="311"/>
      <c r="T52" s="311"/>
      <c r="U52" s="311"/>
      <c r="V52" s="311"/>
      <c r="W52" s="311"/>
      <c r="X52" s="311"/>
      <c r="Y52" s="311"/>
      <c r="Z52" s="311"/>
      <c r="AA52" s="312"/>
      <c r="AG52" s="42"/>
      <c r="AH52" s="339" t="str">
        <f>IF(AH10="","",AH10)</f>
        <v>代表取締役　〇〇〇〇</v>
      </c>
      <c r="AI52" s="339"/>
      <c r="AJ52" s="339"/>
      <c r="AK52" s="339"/>
      <c r="AL52" s="339"/>
      <c r="AM52" s="339"/>
      <c r="AN52" s="339"/>
      <c r="AO52" s="339"/>
      <c r="AP52" s="339"/>
      <c r="AQ52" s="339"/>
      <c r="AR52" s="339"/>
      <c r="AS52" s="339"/>
      <c r="AT52" s="45"/>
      <c r="AU52" s="16"/>
    </row>
    <row r="53" spans="1:47" ht="24" customHeight="1" thickBot="1" x14ac:dyDescent="0.25">
      <c r="Q53" s="90">
        <f>IF(Q11="","",Q11)</f>
        <v>1</v>
      </c>
      <c r="R53" s="86">
        <f>IF(R11="","",R11)</f>
        <v>2</v>
      </c>
      <c r="S53" s="86">
        <f>IF(S11="","",S11)</f>
        <v>3</v>
      </c>
      <c r="T53" s="92">
        <f>IF(T11="","",T11)</f>
        <v>4</v>
      </c>
      <c r="U53" s="110" t="s">
        <v>60</v>
      </c>
      <c r="V53" s="85">
        <f>IF(V11="","",V11)</f>
        <v>0</v>
      </c>
      <c r="W53" s="91">
        <f>IF(W11="","",W11)</f>
        <v>0</v>
      </c>
      <c r="X53" s="93">
        <f>IF(X11="","",X11)</f>
        <v>1</v>
      </c>
      <c r="Y53" s="92" t="s">
        <v>60</v>
      </c>
      <c r="Z53" s="85">
        <f>IF(Z11="","",Z11)</f>
        <v>0</v>
      </c>
      <c r="AA53" s="94">
        <f>IF(AA11="","",AA11)</f>
        <v>1</v>
      </c>
      <c r="AG53" s="18"/>
      <c r="AH53" s="233" t="str">
        <f>IF(AH11="","",AH11)</f>
        <v>TEL:</v>
      </c>
      <c r="AI53" s="233"/>
      <c r="AJ53" s="377" t="str">
        <f>IF(AJ11="","",AJ11)</f>
        <v>082-123-4567</v>
      </c>
      <c r="AK53" s="377"/>
      <c r="AL53" s="377"/>
      <c r="AM53" s="377"/>
      <c r="AN53" s="377"/>
      <c r="AO53" s="233" t="str">
        <f>IF(AO11="","",AO11)</f>
        <v>FAX:</v>
      </c>
      <c r="AP53" s="233"/>
      <c r="AQ53" s="377" t="str">
        <f>IF(AQ11="","",AQ11)</f>
        <v>082-234-5678</v>
      </c>
      <c r="AR53" s="377"/>
      <c r="AS53" s="377"/>
      <c r="AT53" s="377"/>
      <c r="AU53" s="378"/>
    </row>
    <row r="54" spans="1:47" ht="12" customHeight="1" thickBot="1" x14ac:dyDescent="0.25">
      <c r="Q54" s="46"/>
      <c r="R54" s="46"/>
      <c r="S54" s="61"/>
      <c r="T54" s="61"/>
      <c r="U54" s="61"/>
      <c r="V54" s="61"/>
      <c r="W54" s="67"/>
      <c r="X54" s="67"/>
      <c r="Y54" s="67"/>
      <c r="Z54" s="68"/>
      <c r="AA54" s="68"/>
      <c r="AB54" s="68"/>
      <c r="AC54" s="68"/>
      <c r="AD54" s="68"/>
      <c r="AE54" s="68"/>
    </row>
    <row r="55" spans="1:47" x14ac:dyDescent="0.2">
      <c r="A55" s="22"/>
      <c r="B55" s="22"/>
      <c r="C55" s="22"/>
      <c r="D55" s="22"/>
      <c r="E55" s="22"/>
      <c r="F55" s="22"/>
      <c r="G55" s="22"/>
      <c r="H55" s="22"/>
      <c r="I55" s="22"/>
      <c r="J55" s="22"/>
      <c r="K55" s="22"/>
      <c r="L55" s="22"/>
      <c r="M55" s="22"/>
      <c r="N55" s="22"/>
      <c r="O55" s="22"/>
      <c r="P55" s="22"/>
      <c r="Q55" s="178" t="s">
        <v>3</v>
      </c>
      <c r="R55" s="179"/>
      <c r="S55" s="179"/>
      <c r="T55" s="179"/>
      <c r="U55" s="179"/>
      <c r="V55" s="179"/>
      <c r="W55" s="179"/>
      <c r="X55" s="179"/>
      <c r="Y55" s="179"/>
      <c r="Z55" s="179"/>
      <c r="AA55" s="182" t="s">
        <v>106</v>
      </c>
      <c r="AB55" s="239" t="s">
        <v>89</v>
      </c>
      <c r="AC55" s="282"/>
      <c r="AD55" s="239" t="s">
        <v>2</v>
      </c>
      <c r="AE55" s="179"/>
      <c r="AF55" s="167" t="s">
        <v>4</v>
      </c>
      <c r="AG55" s="168"/>
      <c r="AH55" s="168"/>
      <c r="AI55" s="168"/>
      <c r="AJ55" s="168"/>
      <c r="AK55" s="168"/>
      <c r="AL55" s="169"/>
      <c r="AM55" s="235" t="s">
        <v>6</v>
      </c>
      <c r="AN55" s="235"/>
      <c r="AO55" s="235"/>
      <c r="AP55" s="235"/>
      <c r="AQ55" s="235"/>
      <c r="AR55" s="235"/>
      <c r="AS55" s="235"/>
      <c r="AT55" s="235"/>
      <c r="AU55" s="236"/>
    </row>
    <row r="56" spans="1:47" x14ac:dyDescent="0.2">
      <c r="A56" s="22"/>
      <c r="B56" s="24"/>
      <c r="C56" s="22"/>
      <c r="D56" s="22"/>
      <c r="E56" s="22"/>
      <c r="F56" s="22"/>
      <c r="G56" s="22"/>
      <c r="H56" s="22"/>
      <c r="I56" s="22"/>
      <c r="J56" s="22"/>
      <c r="K56" s="22"/>
      <c r="L56" s="22"/>
      <c r="M56" s="22"/>
      <c r="N56" s="22"/>
      <c r="O56" s="22"/>
      <c r="P56" s="22"/>
      <c r="Q56" s="180"/>
      <c r="R56" s="181"/>
      <c r="S56" s="181"/>
      <c r="T56" s="181"/>
      <c r="U56" s="181"/>
      <c r="V56" s="181"/>
      <c r="W56" s="181"/>
      <c r="X56" s="181"/>
      <c r="Y56" s="181"/>
      <c r="Z56" s="181"/>
      <c r="AA56" s="183"/>
      <c r="AB56" s="240"/>
      <c r="AC56" s="283"/>
      <c r="AD56" s="240"/>
      <c r="AE56" s="181"/>
      <c r="AF56" s="284" t="s">
        <v>5</v>
      </c>
      <c r="AG56" s="285"/>
      <c r="AH56" s="285"/>
      <c r="AI56" s="285"/>
      <c r="AJ56" s="285"/>
      <c r="AK56" s="285"/>
      <c r="AL56" s="286"/>
      <c r="AM56" s="237"/>
      <c r="AN56" s="237"/>
      <c r="AO56" s="237"/>
      <c r="AP56" s="237"/>
      <c r="AQ56" s="237"/>
      <c r="AR56" s="237"/>
      <c r="AS56" s="237"/>
      <c r="AT56" s="237"/>
      <c r="AU56" s="238"/>
    </row>
    <row r="57" spans="1:47" x14ac:dyDescent="0.2">
      <c r="A57" s="22"/>
      <c r="B57" s="22"/>
      <c r="C57" s="22"/>
      <c r="D57" s="22"/>
      <c r="E57" s="22"/>
      <c r="F57" s="22"/>
      <c r="G57" s="22"/>
      <c r="H57" s="22"/>
      <c r="I57" s="22"/>
      <c r="J57" s="22"/>
      <c r="K57" s="22"/>
      <c r="L57" s="22"/>
      <c r="M57" s="22"/>
      <c r="N57" s="22"/>
      <c r="O57" s="22"/>
      <c r="P57" s="22"/>
      <c r="Q57" s="430" t="str">
        <f>IF(Q15="","",Q15)</f>
        <v>生コン</v>
      </c>
      <c r="R57" s="431"/>
      <c r="S57" s="431"/>
      <c r="T57" s="431"/>
      <c r="U57" s="431"/>
      <c r="V57" s="431"/>
      <c r="W57" s="431"/>
      <c r="X57" s="431"/>
      <c r="Y57" s="431"/>
      <c r="Z57" s="432"/>
      <c r="AA57" s="207" t="str">
        <f>IF(AA15="","",AA15)</f>
        <v/>
      </c>
      <c r="AB57" s="262">
        <f>IF(AB15="","",AB15)</f>
        <v>0.1</v>
      </c>
      <c r="AC57" s="263"/>
      <c r="AD57" s="160" t="str">
        <f>IF(AD15="","",AD15)</f>
        <v>m3</v>
      </c>
      <c r="AE57" s="161"/>
      <c r="AF57" s="164">
        <f t="shared" ref="AF57:AF74" si="4">IF(AF15="","",AF15)</f>
        <v>10000</v>
      </c>
      <c r="AG57" s="165"/>
      <c r="AH57" s="165"/>
      <c r="AI57" s="165"/>
      <c r="AJ57" s="165"/>
      <c r="AK57" s="165"/>
      <c r="AL57" s="166"/>
      <c r="AM57" s="155">
        <f>IF(AM15="","",AM15)</f>
        <v>5002000</v>
      </c>
      <c r="AN57" s="155"/>
      <c r="AO57" s="155"/>
      <c r="AP57" s="155"/>
      <c r="AQ57" s="155"/>
      <c r="AR57" s="155"/>
      <c r="AS57" s="155"/>
      <c r="AT57" s="155"/>
      <c r="AU57" s="156"/>
    </row>
    <row r="58" spans="1:47" x14ac:dyDescent="0.2">
      <c r="A58" s="46"/>
      <c r="B58" s="28"/>
      <c r="C58" s="28"/>
      <c r="D58" s="28"/>
      <c r="E58" s="28"/>
      <c r="F58" s="28"/>
      <c r="G58" s="28"/>
      <c r="H58" s="28"/>
      <c r="I58" s="28"/>
      <c r="J58" s="28"/>
      <c r="K58" s="28"/>
      <c r="L58" s="28"/>
      <c r="M58" s="28"/>
      <c r="N58" s="28"/>
      <c r="O58" s="28"/>
      <c r="P58" s="28"/>
      <c r="Q58" s="433"/>
      <c r="R58" s="434"/>
      <c r="S58" s="434"/>
      <c r="T58" s="434"/>
      <c r="U58" s="434"/>
      <c r="V58" s="434"/>
      <c r="W58" s="434"/>
      <c r="X58" s="434"/>
      <c r="Y58" s="434"/>
      <c r="Z58" s="435"/>
      <c r="AA58" s="208"/>
      <c r="AB58" s="264"/>
      <c r="AC58" s="265"/>
      <c r="AD58" s="162"/>
      <c r="AE58" s="163"/>
      <c r="AF58" s="157">
        <f t="shared" si="4"/>
        <v>500.2</v>
      </c>
      <c r="AG58" s="158"/>
      <c r="AH58" s="158"/>
      <c r="AI58" s="158"/>
      <c r="AJ58" s="158"/>
      <c r="AK58" s="158"/>
      <c r="AL58" s="159"/>
      <c r="AM58" s="155"/>
      <c r="AN58" s="155"/>
      <c r="AO58" s="155"/>
      <c r="AP58" s="155"/>
      <c r="AQ58" s="155"/>
      <c r="AR58" s="155"/>
      <c r="AS58" s="155"/>
      <c r="AT58" s="155"/>
      <c r="AU58" s="156"/>
    </row>
    <row r="59" spans="1:47" ht="13.5" customHeight="1" x14ac:dyDescent="0.2">
      <c r="A59" s="28"/>
      <c r="B59" s="28"/>
      <c r="C59" s="28"/>
      <c r="D59" s="28"/>
      <c r="E59" s="28"/>
      <c r="F59" s="28"/>
      <c r="G59" s="28"/>
      <c r="H59" s="28"/>
      <c r="I59" s="28"/>
      <c r="J59" s="28"/>
      <c r="K59" s="28"/>
      <c r="L59" s="28"/>
      <c r="M59" s="28"/>
      <c r="N59" s="28"/>
      <c r="O59" s="28"/>
      <c r="P59" s="28"/>
      <c r="Q59" s="430" t="str">
        <f t="shared" ref="Q59" si="5">IF(Q17="","",Q17)</f>
        <v>値引き</v>
      </c>
      <c r="R59" s="431"/>
      <c r="S59" s="431"/>
      <c r="T59" s="431"/>
      <c r="U59" s="431"/>
      <c r="V59" s="431"/>
      <c r="W59" s="431"/>
      <c r="X59" s="431"/>
      <c r="Y59" s="431"/>
      <c r="Z59" s="432"/>
      <c r="AA59" s="207" t="str">
        <f t="shared" ref="AA59" si="6">IF(AA17="","",AA17)</f>
        <v/>
      </c>
      <c r="AB59" s="262">
        <f t="shared" ref="AB59" si="7">IF(AB17="","",AB17)</f>
        <v>0.1</v>
      </c>
      <c r="AC59" s="263"/>
      <c r="AD59" s="160" t="str">
        <f>IF(AD17="","",AD17)</f>
        <v>式</v>
      </c>
      <c r="AE59" s="161"/>
      <c r="AF59" s="164" t="str">
        <f t="shared" si="4"/>
        <v/>
      </c>
      <c r="AG59" s="165"/>
      <c r="AH59" s="165"/>
      <c r="AI59" s="165"/>
      <c r="AJ59" s="165"/>
      <c r="AK59" s="165"/>
      <c r="AL59" s="166"/>
      <c r="AM59" s="155">
        <f>IF(AM17="","",AM17)</f>
        <v>-2000</v>
      </c>
      <c r="AN59" s="155"/>
      <c r="AO59" s="155"/>
      <c r="AP59" s="155"/>
      <c r="AQ59" s="155"/>
      <c r="AR59" s="155"/>
      <c r="AS59" s="155"/>
      <c r="AT59" s="155"/>
      <c r="AU59" s="156"/>
    </row>
    <row r="60" spans="1:47" ht="13.5" customHeight="1" x14ac:dyDescent="0.2">
      <c r="A60" s="22"/>
      <c r="B60" s="22"/>
      <c r="C60" s="22"/>
      <c r="D60" s="22"/>
      <c r="E60" s="22"/>
      <c r="F60" s="22"/>
      <c r="G60" s="22"/>
      <c r="H60" s="22"/>
      <c r="I60" s="22"/>
      <c r="J60" s="22"/>
      <c r="K60" s="22"/>
      <c r="L60" s="22"/>
      <c r="M60" s="22"/>
      <c r="N60" s="22"/>
      <c r="O60" s="22"/>
      <c r="P60" s="22"/>
      <c r="Q60" s="433"/>
      <c r="R60" s="434"/>
      <c r="S60" s="434"/>
      <c r="T60" s="434"/>
      <c r="U60" s="434"/>
      <c r="V60" s="434"/>
      <c r="W60" s="434"/>
      <c r="X60" s="434"/>
      <c r="Y60" s="434"/>
      <c r="Z60" s="435"/>
      <c r="AA60" s="208"/>
      <c r="AB60" s="264"/>
      <c r="AC60" s="265"/>
      <c r="AD60" s="162"/>
      <c r="AE60" s="163"/>
      <c r="AF60" s="157">
        <f t="shared" si="4"/>
        <v>1</v>
      </c>
      <c r="AG60" s="158"/>
      <c r="AH60" s="158"/>
      <c r="AI60" s="158"/>
      <c r="AJ60" s="158"/>
      <c r="AK60" s="158"/>
      <c r="AL60" s="159"/>
      <c r="AM60" s="155"/>
      <c r="AN60" s="155"/>
      <c r="AO60" s="155"/>
      <c r="AP60" s="155"/>
      <c r="AQ60" s="155"/>
      <c r="AR60" s="155"/>
      <c r="AS60" s="155"/>
      <c r="AT60" s="155"/>
      <c r="AU60" s="156"/>
    </row>
    <row r="61" spans="1:47" ht="13.5" customHeight="1" x14ac:dyDescent="0.2">
      <c r="A61" s="46"/>
      <c r="B61" s="28"/>
      <c r="C61" s="28"/>
      <c r="D61" s="28"/>
      <c r="E61" s="28"/>
      <c r="F61" s="28"/>
      <c r="G61" s="28"/>
      <c r="H61" s="28"/>
      <c r="I61" s="28"/>
      <c r="J61" s="28"/>
      <c r="K61" s="28"/>
      <c r="L61" s="28"/>
      <c r="M61" s="28"/>
      <c r="N61" s="28"/>
      <c r="O61" s="28"/>
      <c r="P61" s="28"/>
      <c r="Q61" s="430" t="str">
        <f t="shared" ref="Q61" si="8">IF(Q19="","",Q19)</f>
        <v>飲料水</v>
      </c>
      <c r="R61" s="431"/>
      <c r="S61" s="431"/>
      <c r="T61" s="431"/>
      <c r="U61" s="431"/>
      <c r="V61" s="431"/>
      <c r="W61" s="431"/>
      <c r="X61" s="431"/>
      <c r="Y61" s="431"/>
      <c r="Z61" s="432"/>
      <c r="AA61" s="207" t="str">
        <f t="shared" ref="AA61" si="9">IF(AA19="","",AA19)</f>
        <v>※</v>
      </c>
      <c r="AB61" s="262">
        <f t="shared" ref="AB61" si="10">IF(AB19="","",AB19)</f>
        <v>0.08</v>
      </c>
      <c r="AC61" s="263"/>
      <c r="AD61" s="160" t="str">
        <f>IF(AD19="","",AD19)</f>
        <v>本</v>
      </c>
      <c r="AE61" s="161"/>
      <c r="AF61" s="164">
        <f t="shared" si="4"/>
        <v>100</v>
      </c>
      <c r="AG61" s="165"/>
      <c r="AH61" s="165"/>
      <c r="AI61" s="165"/>
      <c r="AJ61" s="165"/>
      <c r="AK61" s="165"/>
      <c r="AL61" s="166"/>
      <c r="AM61" s="155">
        <f>IF(AM19="","",AM19)</f>
        <v>20000</v>
      </c>
      <c r="AN61" s="155"/>
      <c r="AO61" s="155"/>
      <c r="AP61" s="155"/>
      <c r="AQ61" s="155"/>
      <c r="AR61" s="155"/>
      <c r="AS61" s="155"/>
      <c r="AT61" s="155"/>
      <c r="AU61" s="156"/>
    </row>
    <row r="62" spans="1:47" ht="13.5" customHeight="1" x14ac:dyDescent="0.2">
      <c r="A62" s="28"/>
      <c r="B62" s="28"/>
      <c r="C62" s="28"/>
      <c r="D62" s="28"/>
      <c r="E62" s="28"/>
      <c r="F62" s="28"/>
      <c r="G62" s="28"/>
      <c r="H62" s="28"/>
      <c r="I62" s="28"/>
      <c r="J62" s="28"/>
      <c r="K62" s="28"/>
      <c r="L62" s="28"/>
      <c r="M62" s="28"/>
      <c r="N62" s="28"/>
      <c r="O62" s="28"/>
      <c r="P62" s="28"/>
      <c r="Q62" s="433"/>
      <c r="R62" s="434"/>
      <c r="S62" s="434"/>
      <c r="T62" s="434"/>
      <c r="U62" s="434"/>
      <c r="V62" s="434"/>
      <c r="W62" s="434"/>
      <c r="X62" s="434"/>
      <c r="Y62" s="434"/>
      <c r="Z62" s="435"/>
      <c r="AA62" s="208"/>
      <c r="AB62" s="264"/>
      <c r="AC62" s="265"/>
      <c r="AD62" s="162"/>
      <c r="AE62" s="163"/>
      <c r="AF62" s="157">
        <f t="shared" si="4"/>
        <v>200</v>
      </c>
      <c r="AG62" s="158"/>
      <c r="AH62" s="158"/>
      <c r="AI62" s="158"/>
      <c r="AJ62" s="158"/>
      <c r="AK62" s="158"/>
      <c r="AL62" s="159"/>
      <c r="AM62" s="155"/>
      <c r="AN62" s="155"/>
      <c r="AO62" s="155"/>
      <c r="AP62" s="155"/>
      <c r="AQ62" s="155"/>
      <c r="AR62" s="155"/>
      <c r="AS62" s="155"/>
      <c r="AT62" s="155"/>
      <c r="AU62" s="156"/>
    </row>
    <row r="63" spans="1:47" ht="13.5" customHeight="1" x14ac:dyDescent="0.2">
      <c r="A63" s="28"/>
      <c r="B63" s="28"/>
      <c r="C63" s="28"/>
      <c r="D63" s="28"/>
      <c r="E63" s="28"/>
      <c r="F63" s="28"/>
      <c r="G63" s="28"/>
      <c r="H63" s="28"/>
      <c r="I63" s="28"/>
      <c r="J63" s="28"/>
      <c r="K63" s="28"/>
      <c r="L63" s="28"/>
      <c r="M63" s="28"/>
      <c r="N63" s="28"/>
      <c r="O63" s="28"/>
      <c r="P63" s="28"/>
      <c r="Q63" s="430" t="str">
        <f t="shared" ref="Q63" si="11">IF(Q21="","",Q21)</f>
        <v/>
      </c>
      <c r="R63" s="431"/>
      <c r="S63" s="431"/>
      <c r="T63" s="431"/>
      <c r="U63" s="431"/>
      <c r="V63" s="431"/>
      <c r="W63" s="431"/>
      <c r="X63" s="431"/>
      <c r="Y63" s="431"/>
      <c r="Z63" s="432"/>
      <c r="AA63" s="207" t="str">
        <f t="shared" ref="AA63" si="12">IF(AA21="","",AA21)</f>
        <v/>
      </c>
      <c r="AB63" s="262" t="str">
        <f t="shared" ref="AB63" si="13">IF(AB21="","",AB21)</f>
        <v/>
      </c>
      <c r="AC63" s="263"/>
      <c r="AD63" s="160" t="str">
        <f>IF(AD21="","",AD21)</f>
        <v/>
      </c>
      <c r="AE63" s="161"/>
      <c r="AF63" s="164" t="str">
        <f t="shared" si="4"/>
        <v/>
      </c>
      <c r="AG63" s="165"/>
      <c r="AH63" s="165"/>
      <c r="AI63" s="165"/>
      <c r="AJ63" s="165"/>
      <c r="AK63" s="165"/>
      <c r="AL63" s="166"/>
      <c r="AM63" s="155" t="str">
        <f>IF(AM21="","",AM21)</f>
        <v/>
      </c>
      <c r="AN63" s="155"/>
      <c r="AO63" s="155"/>
      <c r="AP63" s="155"/>
      <c r="AQ63" s="155"/>
      <c r="AR63" s="155"/>
      <c r="AS63" s="155"/>
      <c r="AT63" s="155"/>
      <c r="AU63" s="156"/>
    </row>
    <row r="64" spans="1:47" ht="13.5" customHeight="1" x14ac:dyDescent="0.2">
      <c r="A64" s="17"/>
      <c r="B64" s="17"/>
      <c r="C64" s="17"/>
      <c r="D64" s="17"/>
      <c r="E64" s="17"/>
      <c r="F64" s="17"/>
      <c r="G64" s="17"/>
      <c r="H64" s="17"/>
      <c r="I64" s="17"/>
      <c r="J64" s="17"/>
      <c r="K64" s="17"/>
      <c r="L64" s="17"/>
      <c r="M64" s="17"/>
      <c r="N64" s="17"/>
      <c r="O64" s="17"/>
      <c r="P64" s="22"/>
      <c r="Q64" s="433"/>
      <c r="R64" s="434"/>
      <c r="S64" s="434"/>
      <c r="T64" s="434"/>
      <c r="U64" s="434"/>
      <c r="V64" s="434"/>
      <c r="W64" s="434"/>
      <c r="X64" s="434"/>
      <c r="Y64" s="434"/>
      <c r="Z64" s="435"/>
      <c r="AA64" s="208"/>
      <c r="AB64" s="264"/>
      <c r="AC64" s="265"/>
      <c r="AD64" s="162"/>
      <c r="AE64" s="163"/>
      <c r="AF64" s="157" t="str">
        <f t="shared" si="4"/>
        <v/>
      </c>
      <c r="AG64" s="158"/>
      <c r="AH64" s="158"/>
      <c r="AI64" s="158"/>
      <c r="AJ64" s="158"/>
      <c r="AK64" s="158"/>
      <c r="AL64" s="159"/>
      <c r="AM64" s="155"/>
      <c r="AN64" s="155"/>
      <c r="AO64" s="155"/>
      <c r="AP64" s="155"/>
      <c r="AQ64" s="155"/>
      <c r="AR64" s="155"/>
      <c r="AS64" s="155"/>
      <c r="AT64" s="155"/>
      <c r="AU64" s="156"/>
    </row>
    <row r="65" spans="1:47" ht="13.5" customHeight="1" x14ac:dyDescent="0.2">
      <c r="A65" s="22"/>
      <c r="B65" s="22"/>
      <c r="C65" s="22"/>
      <c r="D65" s="22"/>
      <c r="E65" s="22"/>
      <c r="F65" s="22"/>
      <c r="G65" s="22"/>
      <c r="H65" s="22"/>
      <c r="I65" s="22"/>
      <c r="J65" s="22"/>
      <c r="K65" s="22"/>
      <c r="L65" s="22"/>
      <c r="M65" s="22"/>
      <c r="N65" s="22"/>
      <c r="O65" s="22"/>
      <c r="P65" s="28"/>
      <c r="Q65" s="430" t="str">
        <f t="shared" ref="Q65" si="14">IF(Q23="","",Q23)</f>
        <v/>
      </c>
      <c r="R65" s="431"/>
      <c r="S65" s="431"/>
      <c r="T65" s="431"/>
      <c r="U65" s="431"/>
      <c r="V65" s="431"/>
      <c r="W65" s="431"/>
      <c r="X65" s="431"/>
      <c r="Y65" s="431"/>
      <c r="Z65" s="432"/>
      <c r="AA65" s="207" t="str">
        <f t="shared" ref="AA65" si="15">IF(AA23="","",AA23)</f>
        <v/>
      </c>
      <c r="AB65" s="262" t="str">
        <f t="shared" ref="AB65" si="16">IF(AB23="","",AB23)</f>
        <v/>
      </c>
      <c r="AC65" s="263"/>
      <c r="AD65" s="160" t="str">
        <f>IF(AD23="","",AD23)</f>
        <v/>
      </c>
      <c r="AE65" s="161"/>
      <c r="AF65" s="164" t="str">
        <f t="shared" si="4"/>
        <v/>
      </c>
      <c r="AG65" s="165"/>
      <c r="AH65" s="165"/>
      <c r="AI65" s="165"/>
      <c r="AJ65" s="165"/>
      <c r="AK65" s="165"/>
      <c r="AL65" s="166"/>
      <c r="AM65" s="155" t="str">
        <f>IF(AM23="","",AM23)</f>
        <v/>
      </c>
      <c r="AN65" s="155"/>
      <c r="AO65" s="155"/>
      <c r="AP65" s="155"/>
      <c r="AQ65" s="155"/>
      <c r="AR65" s="155"/>
      <c r="AS65" s="155"/>
      <c r="AT65" s="155"/>
      <c r="AU65" s="156"/>
    </row>
    <row r="66" spans="1:47" ht="13.5" customHeight="1" x14ac:dyDescent="0.2">
      <c r="A66" s="46"/>
      <c r="B66" s="28"/>
      <c r="C66" s="28"/>
      <c r="D66" s="28"/>
      <c r="E66" s="28"/>
      <c r="F66" s="28"/>
      <c r="G66" s="28"/>
      <c r="H66" s="28"/>
      <c r="I66" s="28"/>
      <c r="J66" s="28"/>
      <c r="K66" s="28"/>
      <c r="L66" s="28"/>
      <c r="M66" s="28"/>
      <c r="N66" s="28"/>
      <c r="O66" s="28"/>
      <c r="P66" s="28"/>
      <c r="Q66" s="433"/>
      <c r="R66" s="434"/>
      <c r="S66" s="434"/>
      <c r="T66" s="434"/>
      <c r="U66" s="434"/>
      <c r="V66" s="434"/>
      <c r="W66" s="434"/>
      <c r="X66" s="434"/>
      <c r="Y66" s="434"/>
      <c r="Z66" s="435"/>
      <c r="AA66" s="208"/>
      <c r="AB66" s="264"/>
      <c r="AC66" s="265"/>
      <c r="AD66" s="162"/>
      <c r="AE66" s="163"/>
      <c r="AF66" s="157" t="str">
        <f t="shared" si="4"/>
        <v/>
      </c>
      <c r="AG66" s="158"/>
      <c r="AH66" s="158"/>
      <c r="AI66" s="158"/>
      <c r="AJ66" s="158"/>
      <c r="AK66" s="158"/>
      <c r="AL66" s="159"/>
      <c r="AM66" s="155"/>
      <c r="AN66" s="155"/>
      <c r="AO66" s="155"/>
      <c r="AP66" s="155"/>
      <c r="AQ66" s="155"/>
      <c r="AR66" s="155"/>
      <c r="AS66" s="155"/>
      <c r="AT66" s="155"/>
      <c r="AU66" s="156"/>
    </row>
    <row r="67" spans="1:47" ht="13.5" customHeight="1" x14ac:dyDescent="0.2">
      <c r="P67" s="28"/>
      <c r="Q67" s="430" t="str">
        <f t="shared" ref="Q67" si="17">IF(Q25="","",Q25)</f>
        <v/>
      </c>
      <c r="R67" s="431"/>
      <c r="S67" s="431"/>
      <c r="T67" s="431"/>
      <c r="U67" s="431"/>
      <c r="V67" s="431"/>
      <c r="W67" s="431"/>
      <c r="X67" s="431"/>
      <c r="Y67" s="431"/>
      <c r="Z67" s="432"/>
      <c r="AA67" s="207" t="str">
        <f t="shared" ref="AA67" si="18">IF(AA25="","",AA25)</f>
        <v/>
      </c>
      <c r="AB67" s="262" t="str">
        <f t="shared" ref="AB67" si="19">IF(AB25="","",AB25)</f>
        <v/>
      </c>
      <c r="AC67" s="263"/>
      <c r="AD67" s="160" t="str">
        <f>IF(AD25="","",AD25)</f>
        <v/>
      </c>
      <c r="AE67" s="161"/>
      <c r="AF67" s="164" t="str">
        <f t="shared" si="4"/>
        <v/>
      </c>
      <c r="AG67" s="165"/>
      <c r="AH67" s="165"/>
      <c r="AI67" s="165"/>
      <c r="AJ67" s="165"/>
      <c r="AK67" s="165"/>
      <c r="AL67" s="166"/>
      <c r="AM67" s="155" t="str">
        <f>IF(AM25="","",AM25)</f>
        <v/>
      </c>
      <c r="AN67" s="155"/>
      <c r="AO67" s="155"/>
      <c r="AP67" s="155"/>
      <c r="AQ67" s="155"/>
      <c r="AR67" s="155"/>
      <c r="AS67" s="155"/>
      <c r="AT67" s="155"/>
      <c r="AU67" s="156"/>
    </row>
    <row r="68" spans="1:47" ht="13.5" customHeight="1" x14ac:dyDescent="0.2">
      <c r="A68" s="313" t="s">
        <v>54</v>
      </c>
      <c r="B68" s="314"/>
      <c r="C68" s="314"/>
      <c r="D68" s="314"/>
      <c r="E68" s="314"/>
      <c r="F68" s="314"/>
      <c r="G68" s="314"/>
      <c r="H68" s="314"/>
      <c r="I68" s="314"/>
      <c r="J68" s="314"/>
      <c r="K68" s="314"/>
      <c r="L68" s="314"/>
      <c r="M68" s="314"/>
      <c r="N68" s="314"/>
      <c r="O68" s="315"/>
      <c r="P68" s="28"/>
      <c r="Q68" s="433"/>
      <c r="R68" s="434"/>
      <c r="S68" s="434"/>
      <c r="T68" s="434"/>
      <c r="U68" s="434"/>
      <c r="V68" s="434"/>
      <c r="W68" s="434"/>
      <c r="X68" s="434"/>
      <c r="Y68" s="434"/>
      <c r="Z68" s="435"/>
      <c r="AA68" s="208"/>
      <c r="AB68" s="264"/>
      <c r="AC68" s="265"/>
      <c r="AD68" s="162"/>
      <c r="AE68" s="163"/>
      <c r="AF68" s="157" t="str">
        <f t="shared" si="4"/>
        <v/>
      </c>
      <c r="AG68" s="158"/>
      <c r="AH68" s="158"/>
      <c r="AI68" s="158"/>
      <c r="AJ68" s="158"/>
      <c r="AK68" s="158"/>
      <c r="AL68" s="159"/>
      <c r="AM68" s="155"/>
      <c r="AN68" s="155"/>
      <c r="AO68" s="155"/>
      <c r="AP68" s="155"/>
      <c r="AQ68" s="155"/>
      <c r="AR68" s="155"/>
      <c r="AS68" s="155"/>
      <c r="AT68" s="155"/>
      <c r="AU68" s="156"/>
    </row>
    <row r="69" spans="1:47" ht="13.5" customHeight="1" x14ac:dyDescent="0.2">
      <c r="A69" s="160" t="str">
        <f>IF(A30="","",A30)</f>
        <v>○○銀行</v>
      </c>
      <c r="B69" s="241"/>
      <c r="C69" s="241" t="str">
        <f>IF(C28="","",C28)</f>
        <v/>
      </c>
      <c r="D69" s="241"/>
      <c r="E69" s="241" t="str">
        <f>IF(E28="","",E28)</f>
        <v/>
      </c>
      <c r="F69" s="161"/>
      <c r="G69" s="326" t="str">
        <f>G30</f>
        <v>金融機関名</v>
      </c>
      <c r="H69" s="330"/>
      <c r="I69" s="327"/>
      <c r="J69" s="160" t="str">
        <f>IF(J30="","",J30)</f>
        <v>○○支店</v>
      </c>
      <c r="K69" s="241"/>
      <c r="L69" s="241"/>
      <c r="M69" s="161"/>
      <c r="N69" s="326" t="str">
        <f>N30</f>
        <v>支店</v>
      </c>
      <c r="O69" s="327"/>
      <c r="P69" s="28"/>
      <c r="Q69" s="430" t="str">
        <f t="shared" ref="Q69" si="20">IF(Q27="","",Q27)</f>
        <v/>
      </c>
      <c r="R69" s="431"/>
      <c r="S69" s="431"/>
      <c r="T69" s="431"/>
      <c r="U69" s="431"/>
      <c r="V69" s="431"/>
      <c r="W69" s="431"/>
      <c r="X69" s="431"/>
      <c r="Y69" s="431"/>
      <c r="Z69" s="432"/>
      <c r="AA69" s="207" t="str">
        <f t="shared" ref="AA69" si="21">IF(AA27="","",AA27)</f>
        <v/>
      </c>
      <c r="AB69" s="262" t="str">
        <f t="shared" ref="AB69" si="22">IF(AB27="","",AB27)</f>
        <v/>
      </c>
      <c r="AC69" s="263"/>
      <c r="AD69" s="160" t="str">
        <f>IF(AD27="","",AD27)</f>
        <v/>
      </c>
      <c r="AE69" s="161"/>
      <c r="AF69" s="164" t="str">
        <f t="shared" si="4"/>
        <v/>
      </c>
      <c r="AG69" s="165"/>
      <c r="AH69" s="165"/>
      <c r="AI69" s="165"/>
      <c r="AJ69" s="165"/>
      <c r="AK69" s="165"/>
      <c r="AL69" s="166"/>
      <c r="AM69" s="155" t="str">
        <f>IF(AM27="","",AM27)</f>
        <v/>
      </c>
      <c r="AN69" s="155"/>
      <c r="AO69" s="155"/>
      <c r="AP69" s="155"/>
      <c r="AQ69" s="155"/>
      <c r="AR69" s="155"/>
      <c r="AS69" s="155"/>
      <c r="AT69" s="155"/>
      <c r="AU69" s="156"/>
    </row>
    <row r="70" spans="1:47" ht="13.5" customHeight="1" x14ac:dyDescent="0.2">
      <c r="A70" s="162" t="str">
        <f>IF(A29="","",A29)</f>
        <v>振　込　口　座</v>
      </c>
      <c r="B70" s="242"/>
      <c r="C70" s="242" t="str">
        <f>IF(C29="","",C29)</f>
        <v/>
      </c>
      <c r="D70" s="242"/>
      <c r="E70" s="242" t="str">
        <f>IF(E29="","",E29)</f>
        <v/>
      </c>
      <c r="F70" s="163"/>
      <c r="G70" s="328"/>
      <c r="H70" s="331"/>
      <c r="I70" s="329"/>
      <c r="J70" s="162"/>
      <c r="K70" s="242"/>
      <c r="L70" s="242"/>
      <c r="M70" s="163"/>
      <c r="N70" s="328"/>
      <c r="O70" s="329"/>
      <c r="P70" s="28"/>
      <c r="Q70" s="433"/>
      <c r="R70" s="434"/>
      <c r="S70" s="434"/>
      <c r="T70" s="434"/>
      <c r="U70" s="434"/>
      <c r="V70" s="434"/>
      <c r="W70" s="434"/>
      <c r="X70" s="434"/>
      <c r="Y70" s="434"/>
      <c r="Z70" s="435"/>
      <c r="AA70" s="208"/>
      <c r="AB70" s="264"/>
      <c r="AC70" s="265"/>
      <c r="AD70" s="162"/>
      <c r="AE70" s="163"/>
      <c r="AF70" s="157" t="str">
        <f t="shared" si="4"/>
        <v/>
      </c>
      <c r="AG70" s="158"/>
      <c r="AH70" s="158"/>
      <c r="AI70" s="158"/>
      <c r="AJ70" s="158"/>
      <c r="AK70" s="158"/>
      <c r="AL70" s="159"/>
      <c r="AM70" s="155"/>
      <c r="AN70" s="155"/>
      <c r="AO70" s="155"/>
      <c r="AP70" s="155"/>
      <c r="AQ70" s="155"/>
      <c r="AR70" s="155"/>
      <c r="AS70" s="155"/>
      <c r="AT70" s="155"/>
      <c r="AU70" s="156"/>
    </row>
    <row r="71" spans="1:47" ht="13.5" customHeight="1" x14ac:dyDescent="0.2">
      <c r="A71" s="304" t="s">
        <v>52</v>
      </c>
      <c r="B71" s="305"/>
      <c r="C71" s="306"/>
      <c r="D71" s="160" t="str">
        <f>IF(D32="","",D32)</f>
        <v>普通</v>
      </c>
      <c r="E71" s="241"/>
      <c r="F71" s="161"/>
      <c r="G71" s="304" t="s">
        <v>53</v>
      </c>
      <c r="H71" s="305"/>
      <c r="I71" s="306"/>
      <c r="J71" s="160">
        <f>IF(J32="","",J32)</f>
        <v>1234567</v>
      </c>
      <c r="K71" s="241"/>
      <c r="L71" s="241"/>
      <c r="M71" s="241"/>
      <c r="N71" s="241"/>
      <c r="O71" s="161"/>
      <c r="P71" s="28"/>
      <c r="Q71" s="430" t="str">
        <f t="shared" ref="Q71" si="23">IF(Q29="","",Q29)</f>
        <v/>
      </c>
      <c r="R71" s="431"/>
      <c r="S71" s="431"/>
      <c r="T71" s="431"/>
      <c r="U71" s="431"/>
      <c r="V71" s="431"/>
      <c r="W71" s="431"/>
      <c r="X71" s="431"/>
      <c r="Y71" s="431"/>
      <c r="Z71" s="432"/>
      <c r="AA71" s="207" t="str">
        <f t="shared" ref="AA71" si="24">IF(AA29="","",AA29)</f>
        <v/>
      </c>
      <c r="AB71" s="262" t="str">
        <f t="shared" ref="AB71" si="25">IF(AB29="","",AB29)</f>
        <v/>
      </c>
      <c r="AC71" s="263"/>
      <c r="AD71" s="160" t="str">
        <f>IF(AD29="","",AD29)</f>
        <v/>
      </c>
      <c r="AE71" s="161"/>
      <c r="AF71" s="164" t="str">
        <f t="shared" si="4"/>
        <v/>
      </c>
      <c r="AG71" s="165"/>
      <c r="AH71" s="165"/>
      <c r="AI71" s="165"/>
      <c r="AJ71" s="165"/>
      <c r="AK71" s="165"/>
      <c r="AL71" s="166"/>
      <c r="AM71" s="155" t="str">
        <f>IF(AM29="","",AM29)</f>
        <v/>
      </c>
      <c r="AN71" s="155"/>
      <c r="AO71" s="155"/>
      <c r="AP71" s="155"/>
      <c r="AQ71" s="155"/>
      <c r="AR71" s="155"/>
      <c r="AS71" s="155"/>
      <c r="AT71" s="155"/>
      <c r="AU71" s="156"/>
    </row>
    <row r="72" spans="1:47" ht="13.5" customHeight="1" x14ac:dyDescent="0.2">
      <c r="A72" s="307"/>
      <c r="B72" s="308"/>
      <c r="C72" s="309"/>
      <c r="D72" s="162"/>
      <c r="E72" s="242"/>
      <c r="F72" s="163"/>
      <c r="G72" s="307"/>
      <c r="H72" s="308"/>
      <c r="I72" s="309"/>
      <c r="J72" s="162"/>
      <c r="K72" s="242"/>
      <c r="L72" s="242"/>
      <c r="M72" s="242"/>
      <c r="N72" s="242"/>
      <c r="O72" s="163"/>
      <c r="P72" s="28"/>
      <c r="Q72" s="433"/>
      <c r="R72" s="434"/>
      <c r="S72" s="434"/>
      <c r="T72" s="434"/>
      <c r="U72" s="434"/>
      <c r="V72" s="434"/>
      <c r="W72" s="434"/>
      <c r="X72" s="434"/>
      <c r="Y72" s="434"/>
      <c r="Z72" s="435"/>
      <c r="AA72" s="208"/>
      <c r="AB72" s="264"/>
      <c r="AC72" s="265"/>
      <c r="AD72" s="162"/>
      <c r="AE72" s="163"/>
      <c r="AF72" s="157" t="str">
        <f t="shared" si="4"/>
        <v/>
      </c>
      <c r="AG72" s="158"/>
      <c r="AH72" s="158"/>
      <c r="AI72" s="158"/>
      <c r="AJ72" s="158"/>
      <c r="AK72" s="158"/>
      <c r="AL72" s="159"/>
      <c r="AM72" s="155"/>
      <c r="AN72" s="155"/>
      <c r="AO72" s="155"/>
      <c r="AP72" s="155"/>
      <c r="AQ72" s="155"/>
      <c r="AR72" s="155"/>
      <c r="AS72" s="155"/>
      <c r="AT72" s="155"/>
      <c r="AU72" s="156"/>
    </row>
    <row r="73" spans="1:47" ht="13.5" customHeight="1" x14ac:dyDescent="0.2">
      <c r="A73" s="304" t="s">
        <v>32</v>
      </c>
      <c r="B73" s="305"/>
      <c r="C73" s="305"/>
      <c r="D73" s="160" t="str">
        <f>IF(D34="","",D34)</f>
        <v>○○建材株式会社</v>
      </c>
      <c r="E73" s="241"/>
      <c r="F73" s="241"/>
      <c r="G73" s="241"/>
      <c r="H73" s="241"/>
      <c r="I73" s="241"/>
      <c r="J73" s="241"/>
      <c r="K73" s="241"/>
      <c r="L73" s="241"/>
      <c r="M73" s="241"/>
      <c r="N73" s="241"/>
      <c r="O73" s="161"/>
      <c r="P73" s="28"/>
      <c r="Q73" s="430" t="str">
        <f t="shared" ref="Q73" si="26">IF(Q31="","",Q31)</f>
        <v/>
      </c>
      <c r="R73" s="431"/>
      <c r="S73" s="431"/>
      <c r="T73" s="431"/>
      <c r="U73" s="431"/>
      <c r="V73" s="431"/>
      <c r="W73" s="431"/>
      <c r="X73" s="431"/>
      <c r="Y73" s="431"/>
      <c r="Z73" s="432"/>
      <c r="AA73" s="207" t="str">
        <f t="shared" ref="AA73" si="27">IF(AA31="","",AA31)</f>
        <v/>
      </c>
      <c r="AB73" s="332" t="str">
        <f t="shared" ref="AB73" si="28">IF(AB31="","",AB31)</f>
        <v/>
      </c>
      <c r="AC73" s="333"/>
      <c r="AD73" s="160" t="str">
        <f>IF(AD31="","",AD31)</f>
        <v/>
      </c>
      <c r="AE73" s="161"/>
      <c r="AF73" s="164" t="str">
        <f t="shared" si="4"/>
        <v/>
      </c>
      <c r="AG73" s="165"/>
      <c r="AH73" s="165"/>
      <c r="AI73" s="165"/>
      <c r="AJ73" s="165"/>
      <c r="AK73" s="165"/>
      <c r="AL73" s="166"/>
      <c r="AM73" s="155" t="str">
        <f>IF(AM31="","",AM31)</f>
        <v/>
      </c>
      <c r="AN73" s="155"/>
      <c r="AO73" s="155"/>
      <c r="AP73" s="155"/>
      <c r="AQ73" s="155"/>
      <c r="AR73" s="155"/>
      <c r="AS73" s="155"/>
      <c r="AT73" s="155"/>
      <c r="AU73" s="156"/>
    </row>
    <row r="74" spans="1:47" ht="13.5" customHeight="1" x14ac:dyDescent="0.2">
      <c r="A74" s="307"/>
      <c r="B74" s="308"/>
      <c r="C74" s="308"/>
      <c r="D74" s="162"/>
      <c r="E74" s="242"/>
      <c r="F74" s="242"/>
      <c r="G74" s="242"/>
      <c r="H74" s="242"/>
      <c r="I74" s="242"/>
      <c r="J74" s="242"/>
      <c r="K74" s="242"/>
      <c r="L74" s="242"/>
      <c r="M74" s="242"/>
      <c r="N74" s="242"/>
      <c r="O74" s="163"/>
      <c r="P74" s="28"/>
      <c r="Q74" s="433"/>
      <c r="R74" s="434"/>
      <c r="S74" s="434"/>
      <c r="T74" s="434"/>
      <c r="U74" s="434"/>
      <c r="V74" s="434"/>
      <c r="W74" s="434"/>
      <c r="X74" s="434"/>
      <c r="Y74" s="434"/>
      <c r="Z74" s="435"/>
      <c r="AA74" s="208"/>
      <c r="AB74" s="262"/>
      <c r="AC74" s="263"/>
      <c r="AD74" s="162"/>
      <c r="AE74" s="163"/>
      <c r="AF74" s="157" t="str">
        <f t="shared" si="4"/>
        <v/>
      </c>
      <c r="AG74" s="158"/>
      <c r="AH74" s="158"/>
      <c r="AI74" s="158"/>
      <c r="AJ74" s="158"/>
      <c r="AK74" s="158"/>
      <c r="AL74" s="159"/>
      <c r="AM74" s="155"/>
      <c r="AN74" s="155"/>
      <c r="AO74" s="155"/>
      <c r="AP74" s="155"/>
      <c r="AQ74" s="155"/>
      <c r="AR74" s="155"/>
      <c r="AS74" s="155"/>
      <c r="AT74" s="155"/>
      <c r="AU74" s="156"/>
    </row>
    <row r="75" spans="1:47" ht="13.2" customHeight="1" x14ac:dyDescent="0.2">
      <c r="A75" s="81" t="s">
        <v>76</v>
      </c>
      <c r="P75" s="28"/>
      <c r="Q75" s="199"/>
      <c r="R75" s="200"/>
      <c r="S75" s="200"/>
      <c r="T75" s="200"/>
      <c r="U75" s="200"/>
      <c r="V75" s="200"/>
      <c r="W75" s="200"/>
      <c r="X75" s="200"/>
      <c r="Y75" s="200"/>
      <c r="Z75" s="200"/>
      <c r="AA75" s="201"/>
      <c r="AB75" s="118" t="s">
        <v>90</v>
      </c>
      <c r="AC75" s="120"/>
      <c r="AD75" s="120"/>
      <c r="AE75" s="115" t="s">
        <v>100</v>
      </c>
      <c r="AF75" s="269"/>
      <c r="AG75" s="270"/>
      <c r="AH75" s="270"/>
      <c r="AI75" s="270"/>
      <c r="AJ75" s="270"/>
      <c r="AK75" s="270"/>
      <c r="AL75" s="271"/>
      <c r="AM75" s="411"/>
      <c r="AN75" s="411"/>
      <c r="AO75" s="436" t="str">
        <f>IF(AO33="","",AO33)</f>
        <v>-</v>
      </c>
      <c r="AP75" s="436"/>
      <c r="AQ75" s="436"/>
      <c r="AR75" s="436"/>
      <c r="AS75" s="436"/>
      <c r="AT75" s="436"/>
      <c r="AU75" s="437"/>
    </row>
    <row r="76" spans="1:47" ht="13.2" customHeight="1" x14ac:dyDescent="0.2">
      <c r="A76" s="322" t="s">
        <v>61</v>
      </c>
      <c r="B76" s="322"/>
      <c r="C76" s="322"/>
      <c r="D76" s="322"/>
      <c r="E76" s="322"/>
      <c r="F76" s="322"/>
      <c r="G76" s="322"/>
      <c r="H76" s="322"/>
      <c r="I76" s="322"/>
      <c r="J76" s="322"/>
      <c r="K76" s="322"/>
      <c r="L76" s="322"/>
      <c r="M76" s="322"/>
      <c r="N76" s="322"/>
      <c r="O76" s="322"/>
      <c r="P76" s="28"/>
      <c r="Q76" s="199"/>
      <c r="R76" s="200"/>
      <c r="S76" s="200"/>
      <c r="T76" s="200"/>
      <c r="U76" s="200"/>
      <c r="V76" s="200"/>
      <c r="W76" s="200"/>
      <c r="X76" s="200"/>
      <c r="Y76" s="200"/>
      <c r="Z76" s="200"/>
      <c r="AA76" s="201"/>
      <c r="AB76" s="119">
        <v>0.08</v>
      </c>
      <c r="AC76" s="121"/>
      <c r="AD76" s="121"/>
      <c r="AE76" s="116" t="s">
        <v>100</v>
      </c>
      <c r="AF76" s="334" t="s">
        <v>91</v>
      </c>
      <c r="AG76" s="335"/>
      <c r="AH76" s="335"/>
      <c r="AI76" s="442">
        <f>IF(AI34="","",AI34)</f>
        <v>1600</v>
      </c>
      <c r="AJ76" s="442"/>
      <c r="AK76" s="442"/>
      <c r="AL76" s="443"/>
      <c r="AM76" s="416" t="s">
        <v>92</v>
      </c>
      <c r="AN76" s="416"/>
      <c r="AO76" s="438">
        <f>IF(AO34="","",AO34)</f>
        <v>21600</v>
      </c>
      <c r="AP76" s="438"/>
      <c r="AQ76" s="438"/>
      <c r="AR76" s="438"/>
      <c r="AS76" s="438"/>
      <c r="AT76" s="438"/>
      <c r="AU76" s="439"/>
    </row>
    <row r="77" spans="1:47" ht="13.2" customHeight="1" thickBot="1" x14ac:dyDescent="0.25">
      <c r="A77" s="323"/>
      <c r="B77" s="323"/>
      <c r="C77" s="323"/>
      <c r="D77" s="323"/>
      <c r="E77" s="323"/>
      <c r="F77" s="323"/>
      <c r="G77" s="323"/>
      <c r="H77" s="323"/>
      <c r="I77" s="323"/>
      <c r="J77" s="323"/>
      <c r="K77" s="323"/>
      <c r="L77" s="323"/>
      <c r="M77" s="323"/>
      <c r="N77" s="323"/>
      <c r="O77" s="323"/>
      <c r="P77" s="28"/>
      <c r="Q77" s="202"/>
      <c r="R77" s="203"/>
      <c r="S77" s="203"/>
      <c r="T77" s="203"/>
      <c r="U77" s="203"/>
      <c r="V77" s="203"/>
      <c r="W77" s="203"/>
      <c r="X77" s="203"/>
      <c r="Y77" s="203"/>
      <c r="Z77" s="203"/>
      <c r="AA77" s="204"/>
      <c r="AB77" s="205">
        <v>0.1</v>
      </c>
      <c r="AC77" s="206"/>
      <c r="AD77" s="122"/>
      <c r="AE77" s="117" t="s">
        <v>100</v>
      </c>
      <c r="AF77" s="277" t="s">
        <v>91</v>
      </c>
      <c r="AG77" s="278"/>
      <c r="AH77" s="278"/>
      <c r="AI77" s="444">
        <f>IF(AI35="","",AI35)</f>
        <v>500000</v>
      </c>
      <c r="AJ77" s="444"/>
      <c r="AK77" s="444"/>
      <c r="AL77" s="445"/>
      <c r="AM77" s="424" t="s">
        <v>92</v>
      </c>
      <c r="AN77" s="424"/>
      <c r="AO77" s="440">
        <f>IF(AO35="","",AO35)</f>
        <v>5500000</v>
      </c>
      <c r="AP77" s="440"/>
      <c r="AQ77" s="440"/>
      <c r="AR77" s="440"/>
      <c r="AS77" s="440"/>
      <c r="AT77" s="440"/>
      <c r="AU77" s="441"/>
    </row>
    <row r="78" spans="1:47" ht="13.8" thickBot="1" x14ac:dyDescent="0.25">
      <c r="AA78" s="77" t="s">
        <v>105</v>
      </c>
      <c r="AM78" s="245" t="s">
        <v>7</v>
      </c>
      <c r="AN78" s="246"/>
      <c r="AO78" s="247"/>
      <c r="AP78" s="247"/>
      <c r="AQ78" s="247"/>
      <c r="AR78" s="247"/>
      <c r="AS78" s="247"/>
      <c r="AT78" s="247"/>
      <c r="AU78" s="248"/>
    </row>
    <row r="79" spans="1:47" ht="13.5" customHeight="1" x14ac:dyDescent="0.2">
      <c r="K79" s="249" t="s">
        <v>46</v>
      </c>
      <c r="L79" s="250" t="s">
        <v>13</v>
      </c>
      <c r="M79" s="251"/>
      <c r="N79" s="251"/>
      <c r="O79" s="251"/>
      <c r="P79" s="251"/>
      <c r="Q79" s="251"/>
      <c r="R79" s="251"/>
      <c r="S79" s="251"/>
      <c r="T79" s="251"/>
      <c r="U79" s="251"/>
      <c r="V79" s="251"/>
      <c r="W79" s="251"/>
      <c r="X79" s="252"/>
      <c r="Y79" s="249" t="s">
        <v>48</v>
      </c>
      <c r="Z79" s="250" t="s">
        <v>13</v>
      </c>
      <c r="AA79" s="251"/>
      <c r="AB79" s="251"/>
      <c r="AC79" s="251"/>
      <c r="AD79" s="251"/>
      <c r="AE79" s="251"/>
      <c r="AF79" s="251"/>
      <c r="AG79" s="251"/>
      <c r="AH79" s="251"/>
      <c r="AI79" s="251"/>
      <c r="AJ79" s="251"/>
      <c r="AK79" s="252"/>
      <c r="AM79" s="253">
        <f>AM37</f>
        <v>5521600</v>
      </c>
      <c r="AN79" s="254"/>
      <c r="AO79" s="254"/>
      <c r="AP79" s="254"/>
      <c r="AQ79" s="254"/>
      <c r="AR79" s="254"/>
      <c r="AS79" s="254"/>
      <c r="AT79" s="254"/>
      <c r="AU79" s="255"/>
    </row>
    <row r="80" spans="1:47" ht="14.4" customHeight="1" x14ac:dyDescent="0.2">
      <c r="A80" t="s">
        <v>12</v>
      </c>
      <c r="K80" s="243"/>
      <c r="L80" s="37"/>
      <c r="M80" s="36"/>
      <c r="N80" s="36"/>
      <c r="O80" s="36"/>
      <c r="P80" s="36"/>
      <c r="Q80" s="36"/>
      <c r="R80" s="36"/>
      <c r="S80" s="36"/>
      <c r="T80" s="36"/>
      <c r="U80" s="36"/>
      <c r="V80" s="36"/>
      <c r="W80" s="36"/>
      <c r="X80" s="38"/>
      <c r="Y80" s="243"/>
      <c r="Z80" s="37"/>
      <c r="AA80" s="36"/>
      <c r="AB80" s="36"/>
      <c r="AC80" s="36"/>
      <c r="AD80" s="36"/>
      <c r="AE80" s="36"/>
      <c r="AF80" s="36"/>
      <c r="AG80" s="36"/>
      <c r="AH80" s="36"/>
      <c r="AI80" s="36"/>
      <c r="AJ80" s="36"/>
      <c r="AK80" s="38"/>
      <c r="AM80" s="256"/>
      <c r="AN80" s="257"/>
      <c r="AO80" s="257"/>
      <c r="AP80" s="257"/>
      <c r="AQ80" s="257"/>
      <c r="AR80" s="257"/>
      <c r="AS80" s="257"/>
      <c r="AT80" s="257"/>
      <c r="AU80" s="258"/>
    </row>
    <row r="81" spans="1:47" ht="13.8" thickBot="1" x14ac:dyDescent="0.25">
      <c r="A81" t="s">
        <v>10</v>
      </c>
      <c r="K81" s="48"/>
      <c r="L81" s="49"/>
      <c r="X81" s="50"/>
      <c r="Y81" s="47"/>
      <c r="Z81" s="49"/>
      <c r="AK81" s="50"/>
      <c r="AM81" s="259"/>
      <c r="AN81" s="260"/>
      <c r="AO81" s="260"/>
      <c r="AP81" s="260"/>
      <c r="AQ81" s="260"/>
      <c r="AR81" s="260"/>
      <c r="AS81" s="260"/>
      <c r="AT81" s="260"/>
      <c r="AU81" s="261"/>
    </row>
    <row r="82" spans="1:47" ht="13.5" customHeight="1" x14ac:dyDescent="0.2">
      <c r="K82" s="243" t="s">
        <v>47</v>
      </c>
      <c r="L82" s="49"/>
      <c r="X82" s="50"/>
      <c r="Y82" s="243" t="s">
        <v>62</v>
      </c>
      <c r="Z82" s="49"/>
      <c r="AK82" s="50"/>
      <c r="AR82" s="33"/>
      <c r="AS82" s="33"/>
      <c r="AT82" s="33"/>
      <c r="AU82" s="33"/>
    </row>
    <row r="83" spans="1:47" ht="13.5" customHeight="1" x14ac:dyDescent="0.2">
      <c r="A83" s="34" t="s">
        <v>45</v>
      </c>
      <c r="K83" s="244"/>
      <c r="L83" s="40"/>
      <c r="M83" s="39"/>
      <c r="N83" s="39"/>
      <c r="O83" s="39"/>
      <c r="P83" s="39"/>
      <c r="Q83" s="39"/>
      <c r="R83" s="39"/>
      <c r="S83" s="39"/>
      <c r="T83" s="39"/>
      <c r="U83" s="39"/>
      <c r="V83" s="39"/>
      <c r="W83" s="39"/>
      <c r="X83" s="41"/>
      <c r="Y83" s="244"/>
      <c r="Z83" s="40"/>
      <c r="AA83" s="39"/>
      <c r="AB83" s="39"/>
      <c r="AC83" s="39"/>
      <c r="AD83" s="39"/>
      <c r="AE83" s="39"/>
      <c r="AF83" s="39"/>
      <c r="AG83" s="39"/>
      <c r="AH83" s="39"/>
      <c r="AI83" s="39"/>
      <c r="AJ83" s="39"/>
      <c r="AK83" s="41"/>
      <c r="AM83" s="34"/>
      <c r="AN83" s="34"/>
      <c r="AR83" s="35"/>
      <c r="AS83" s="35"/>
      <c r="AT83" s="35"/>
      <c r="AU83" s="35"/>
    </row>
    <row r="84" spans="1:47" ht="13.5" customHeight="1" x14ac:dyDescent="0.2">
      <c r="AR84" s="35"/>
      <c r="AS84" s="35"/>
      <c r="AT84" s="35"/>
      <c r="AU84" s="35"/>
    </row>
  </sheetData>
  <sheetProtection formatCells="0"/>
  <mergeCells count="247">
    <mergeCell ref="K82:K83"/>
    <mergeCell ref="Y82:Y83"/>
    <mergeCell ref="AM78:AU78"/>
    <mergeCell ref="K79:K80"/>
    <mergeCell ref="L79:X79"/>
    <mergeCell ref="Y79:Y80"/>
    <mergeCell ref="Z79:AK79"/>
    <mergeCell ref="AM79:AU81"/>
    <mergeCell ref="A76:C77"/>
    <mergeCell ref="D76:O77"/>
    <mergeCell ref="AF76:AH76"/>
    <mergeCell ref="AI76:AL76"/>
    <mergeCell ref="AM76:AN76"/>
    <mergeCell ref="AF77:AH77"/>
    <mergeCell ref="AI77:AL77"/>
    <mergeCell ref="AM77:AN77"/>
    <mergeCell ref="A73:C74"/>
    <mergeCell ref="D73:O74"/>
    <mergeCell ref="AB73:AC74"/>
    <mergeCell ref="AD73:AE74"/>
    <mergeCell ref="AF73:AL73"/>
    <mergeCell ref="AM73:AU74"/>
    <mergeCell ref="AF74:AL74"/>
    <mergeCell ref="Q75:AA77"/>
    <mergeCell ref="AF75:AL75"/>
    <mergeCell ref="AM75:AN75"/>
    <mergeCell ref="AO75:AU75"/>
    <mergeCell ref="AO76:AU76"/>
    <mergeCell ref="AO77:AU77"/>
    <mergeCell ref="AB77:AC77"/>
    <mergeCell ref="Q73:Z74"/>
    <mergeCell ref="AA73:AA74"/>
    <mergeCell ref="AD69:AE70"/>
    <mergeCell ref="AF69:AL69"/>
    <mergeCell ref="AM69:AU70"/>
    <mergeCell ref="AF70:AL70"/>
    <mergeCell ref="A71:C72"/>
    <mergeCell ref="D71:F72"/>
    <mergeCell ref="G71:I72"/>
    <mergeCell ref="J71:O72"/>
    <mergeCell ref="AB71:AC72"/>
    <mergeCell ref="A69:F70"/>
    <mergeCell ref="G69:I70"/>
    <mergeCell ref="J69:M70"/>
    <mergeCell ref="N69:O70"/>
    <mergeCell ref="AB69:AC70"/>
    <mergeCell ref="AD71:AE72"/>
    <mergeCell ref="AF71:AL71"/>
    <mergeCell ref="AM71:AU72"/>
    <mergeCell ref="AF72:AL72"/>
    <mergeCell ref="Q69:Z70"/>
    <mergeCell ref="Q71:Z72"/>
    <mergeCell ref="AA69:AA70"/>
    <mergeCell ref="AA71:AA72"/>
    <mergeCell ref="AB67:AC68"/>
    <mergeCell ref="AD67:AE68"/>
    <mergeCell ref="AF67:AL67"/>
    <mergeCell ref="AM67:AU68"/>
    <mergeCell ref="A68:O68"/>
    <mergeCell ref="AF68:AL68"/>
    <mergeCell ref="AB65:AC66"/>
    <mergeCell ref="AD65:AE66"/>
    <mergeCell ref="AF65:AL65"/>
    <mergeCell ref="AM65:AU66"/>
    <mergeCell ref="AF66:AL66"/>
    <mergeCell ref="Q65:Z66"/>
    <mergeCell ref="Q67:Z68"/>
    <mergeCell ref="AA65:AA66"/>
    <mergeCell ref="AA67:AA68"/>
    <mergeCell ref="Q57:Z58"/>
    <mergeCell ref="Q59:Z60"/>
    <mergeCell ref="AA57:AA58"/>
    <mergeCell ref="AA59:AA60"/>
    <mergeCell ref="AB63:AC64"/>
    <mergeCell ref="AD63:AE64"/>
    <mergeCell ref="AF63:AL63"/>
    <mergeCell ref="AM63:AU64"/>
    <mergeCell ref="AF64:AL64"/>
    <mergeCell ref="AB61:AC62"/>
    <mergeCell ref="AD61:AE62"/>
    <mergeCell ref="AF61:AL61"/>
    <mergeCell ref="AM61:AU62"/>
    <mergeCell ref="AF62:AL62"/>
    <mergeCell ref="Q61:Z62"/>
    <mergeCell ref="Q63:Z64"/>
    <mergeCell ref="AA61:AA62"/>
    <mergeCell ref="AA63:AA64"/>
    <mergeCell ref="AB59:AC60"/>
    <mergeCell ref="AD59:AE60"/>
    <mergeCell ref="AF59:AL59"/>
    <mergeCell ref="AM59:AU60"/>
    <mergeCell ref="AF60:AL60"/>
    <mergeCell ref="AB57:AC58"/>
    <mergeCell ref="AD57:AE58"/>
    <mergeCell ref="AF57:AL57"/>
    <mergeCell ref="AM57:AU58"/>
    <mergeCell ref="AF58:AL58"/>
    <mergeCell ref="AB55:AC56"/>
    <mergeCell ref="AD55:AE56"/>
    <mergeCell ref="AF55:AL55"/>
    <mergeCell ref="AM55:AU56"/>
    <mergeCell ref="AF56:AL56"/>
    <mergeCell ref="AH51:AS51"/>
    <mergeCell ref="Q52:AA52"/>
    <mergeCell ref="AH52:AS52"/>
    <mergeCell ref="AH53:AI53"/>
    <mergeCell ref="AJ53:AN53"/>
    <mergeCell ref="AO53:AP53"/>
    <mergeCell ref="AQ53:AU53"/>
    <mergeCell ref="Q55:Z56"/>
    <mergeCell ref="AA55:AA56"/>
    <mergeCell ref="L49:M49"/>
    <mergeCell ref="N49:O49"/>
    <mergeCell ref="P49:R49"/>
    <mergeCell ref="AH49:AT49"/>
    <mergeCell ref="A50:N50"/>
    <mergeCell ref="AH50:AT50"/>
    <mergeCell ref="A44:G45"/>
    <mergeCell ref="AB44:AE44"/>
    <mergeCell ref="AF44:AK44"/>
    <mergeCell ref="AL44:AU44"/>
    <mergeCell ref="AN45:AU45"/>
    <mergeCell ref="J48:K49"/>
    <mergeCell ref="L48:M48"/>
    <mergeCell ref="N48:O48"/>
    <mergeCell ref="P48:R48"/>
    <mergeCell ref="A49:I49"/>
    <mergeCell ref="AM36:AU36"/>
    <mergeCell ref="AM37:AU39"/>
    <mergeCell ref="J43:Z44"/>
    <mergeCell ref="AC43:AU43"/>
    <mergeCell ref="AM33:AN33"/>
    <mergeCell ref="AO33:AU33"/>
    <mergeCell ref="A34:C35"/>
    <mergeCell ref="D34:O35"/>
    <mergeCell ref="AF34:AH34"/>
    <mergeCell ref="AI34:AL34"/>
    <mergeCell ref="AM34:AN34"/>
    <mergeCell ref="AO34:AU34"/>
    <mergeCell ref="A32:C33"/>
    <mergeCell ref="D32:F33"/>
    <mergeCell ref="G32:I33"/>
    <mergeCell ref="J32:O33"/>
    <mergeCell ref="AF32:AL32"/>
    <mergeCell ref="Q33:AA35"/>
    <mergeCell ref="AF33:AL33"/>
    <mergeCell ref="AF35:AH35"/>
    <mergeCell ref="AI35:AL35"/>
    <mergeCell ref="AB35:AC35"/>
    <mergeCell ref="AM35:AN35"/>
    <mergeCell ref="AO35:AU35"/>
    <mergeCell ref="AF30:AL30"/>
    <mergeCell ref="AB31:AC32"/>
    <mergeCell ref="AD31:AE32"/>
    <mergeCell ref="AF31:AL31"/>
    <mergeCell ref="AM31:AU32"/>
    <mergeCell ref="A29:O29"/>
    <mergeCell ref="AB29:AC30"/>
    <mergeCell ref="AD29:AE30"/>
    <mergeCell ref="AF29:AL29"/>
    <mergeCell ref="AM29:AU30"/>
    <mergeCell ref="A30:F31"/>
    <mergeCell ref="G30:I31"/>
    <mergeCell ref="J30:M31"/>
    <mergeCell ref="N30:O31"/>
    <mergeCell ref="AA29:AA30"/>
    <mergeCell ref="AA31:AA32"/>
    <mergeCell ref="Q29:Z30"/>
    <mergeCell ref="Q31:Z32"/>
    <mergeCell ref="AA21:AA22"/>
    <mergeCell ref="AA23:AA24"/>
    <mergeCell ref="Q21:Z22"/>
    <mergeCell ref="Q23:Z24"/>
    <mergeCell ref="AB27:AC28"/>
    <mergeCell ref="AD27:AE28"/>
    <mergeCell ref="AF27:AL27"/>
    <mergeCell ref="AM27:AU28"/>
    <mergeCell ref="AF28:AL28"/>
    <mergeCell ref="AB25:AC26"/>
    <mergeCell ref="AD25:AE26"/>
    <mergeCell ref="AF25:AL25"/>
    <mergeCell ref="AM25:AU26"/>
    <mergeCell ref="AF26:AL26"/>
    <mergeCell ref="AA25:AA26"/>
    <mergeCell ref="AA27:AA28"/>
    <mergeCell ref="Q25:Z26"/>
    <mergeCell ref="Q27:Z28"/>
    <mergeCell ref="AB23:AC24"/>
    <mergeCell ref="AD23:AE24"/>
    <mergeCell ref="AF23:AL23"/>
    <mergeCell ref="AM23:AU24"/>
    <mergeCell ref="AF24:AL24"/>
    <mergeCell ref="AB21:AC22"/>
    <mergeCell ref="AD21:AE22"/>
    <mergeCell ref="AF21:AL21"/>
    <mergeCell ref="AM21:AU22"/>
    <mergeCell ref="AF22:AL22"/>
    <mergeCell ref="AA15:AA16"/>
    <mergeCell ref="Q15:Z16"/>
    <mergeCell ref="Q13:Z14"/>
    <mergeCell ref="AA13:AA14"/>
    <mergeCell ref="AB19:AC20"/>
    <mergeCell ref="AD19:AE20"/>
    <mergeCell ref="AF19:AL19"/>
    <mergeCell ref="AM19:AU20"/>
    <mergeCell ref="AF20:AL20"/>
    <mergeCell ref="AB17:AC18"/>
    <mergeCell ref="AD17:AE18"/>
    <mergeCell ref="AF17:AL17"/>
    <mergeCell ref="AM17:AU18"/>
    <mergeCell ref="AF18:AL18"/>
    <mergeCell ref="AA17:AA18"/>
    <mergeCell ref="AA19:AA20"/>
    <mergeCell ref="Q17:Z18"/>
    <mergeCell ref="Q19:Z20"/>
    <mergeCell ref="AB15:AC16"/>
    <mergeCell ref="AD15:AE16"/>
    <mergeCell ref="AF15:AL15"/>
    <mergeCell ref="AM15:AU16"/>
    <mergeCell ref="AF16:AL16"/>
    <mergeCell ref="AB13:AC14"/>
    <mergeCell ref="AD13:AE14"/>
    <mergeCell ref="AF13:AL13"/>
    <mergeCell ref="AM13:AU14"/>
    <mergeCell ref="AF14:AL14"/>
    <mergeCell ref="Q10:AA10"/>
    <mergeCell ref="AH10:AT10"/>
    <mergeCell ref="AH11:AI11"/>
    <mergeCell ref="AJ11:AN11"/>
    <mergeCell ref="AO11:AP11"/>
    <mergeCell ref="AQ11:AU11"/>
    <mergeCell ref="N7:O7"/>
    <mergeCell ref="P7:R7"/>
    <mergeCell ref="AH7:AT7"/>
    <mergeCell ref="A8:N8"/>
    <mergeCell ref="AH8:AT8"/>
    <mergeCell ref="AH9:AT9"/>
    <mergeCell ref="J1:Z2"/>
    <mergeCell ref="AE1:AU1"/>
    <mergeCell ref="A2:G3"/>
    <mergeCell ref="AN3:AU3"/>
    <mergeCell ref="J6:K7"/>
    <mergeCell ref="L6:M6"/>
    <mergeCell ref="N6:O6"/>
    <mergeCell ref="P6:R6"/>
    <mergeCell ref="A7:I7"/>
    <mergeCell ref="L7:M7"/>
  </mergeCells>
  <phoneticPr fontId="2"/>
  <dataValidations count="3">
    <dataValidation type="custom" imeMode="on" allowBlank="1" showInputMessage="1" showErrorMessage="1" sqref="Q75 Q33" xr:uid="{FB0417B0-7C4E-4899-BEBA-E566B9291C43}">
      <formula1>SUM(Q33:BH114)</formula1>
    </dataValidation>
    <dataValidation type="list" allowBlank="1" showInputMessage="1" showErrorMessage="1" sqref="AB15:AC32" xr:uid="{BD57E9E1-4929-4E55-AB30-C6A4BCA51EAC}">
      <formula1>"　,非課税,8％,10％"</formula1>
    </dataValidation>
    <dataValidation type="list" allowBlank="1" showInputMessage="1" showErrorMessage="1" sqref="AA15:AA32" xr:uid="{73FDF195-4693-43B3-90F3-464170D42887}">
      <formula1>"　　,※"</formula1>
    </dataValidation>
  </dataValidations>
  <pageMargins left="0.78740157480314965" right="0.59055118110236227" top="0.6692913385826772" bottom="0.19685039370078741" header="0.51181102362204722" footer="0.51181102362204722"/>
  <pageSetup paperSize="9" scale="91" fitToHeight="3" orientation="landscape" horizontalDpi="300" verticalDpi="300" r:id="rId1"/>
  <headerFooter alignWithMargins="0"/>
  <rowBreaks count="1" manualBreakCount="1">
    <brk id="42" max="46" man="1"/>
  </rowBreaks>
  <drawing r:id="rId2"/>
  <legacyDrawing r:id="rId3"/>
  <oleObjects>
    <mc:AlternateContent xmlns:mc="http://schemas.openxmlformats.org/markup-compatibility/2006">
      <mc:Choice Requires="x14">
        <oleObject progId="Paint.Picture" shapeId="20481" r:id="rId4">
          <objectPr defaultSize="0" autoPict="0" r:id="rId5">
            <anchor moveWithCells="1">
              <from>
                <xdr:col>40</xdr:col>
                <xdr:colOff>60960</xdr:colOff>
                <xdr:row>39</xdr:row>
                <xdr:rowOff>160020</xdr:rowOff>
              </from>
              <to>
                <xdr:col>47</xdr:col>
                <xdr:colOff>0</xdr:colOff>
                <xdr:row>41</xdr:row>
                <xdr:rowOff>144780</xdr:rowOff>
              </to>
            </anchor>
          </objectPr>
        </oleObject>
      </mc:Choice>
      <mc:Fallback>
        <oleObject progId="Paint.Picture" shapeId="20481" r:id="rId4"/>
      </mc:Fallback>
    </mc:AlternateContent>
    <mc:AlternateContent xmlns:mc="http://schemas.openxmlformats.org/markup-compatibility/2006">
      <mc:Choice Requires="x14">
        <oleObject progId="Paint.Picture" shapeId="20482" r:id="rId6">
          <objectPr defaultSize="0" autoPict="0" r:id="rId5">
            <anchor moveWithCells="1">
              <from>
                <xdr:col>40</xdr:col>
                <xdr:colOff>60960</xdr:colOff>
                <xdr:row>82</xdr:row>
                <xdr:rowOff>0</xdr:rowOff>
              </from>
              <to>
                <xdr:col>47</xdr:col>
                <xdr:colOff>0</xdr:colOff>
                <xdr:row>83</xdr:row>
                <xdr:rowOff>152400</xdr:rowOff>
              </to>
            </anchor>
          </objectPr>
        </oleObject>
      </mc:Choice>
      <mc:Fallback>
        <oleObject progId="Paint.Picture" shapeId="20482" r:id="rId6"/>
      </mc:Fallback>
    </mc:AlternateContent>
  </oleObjects>
  <mc:AlternateContent xmlns:mc="http://schemas.openxmlformats.org/markup-compatibility/2006">
    <mc:Choice Requires="x14">
      <controls>
        <mc:AlternateContent xmlns:mc="http://schemas.openxmlformats.org/markup-compatibility/2006">
          <mc:Choice Requires="x14">
            <control shapeId="20483" r:id="rId7" name="Check Box 3">
              <controlPr defaultSize="0" autoFill="0" autoLine="0" autoPict="0">
                <anchor moveWithCells="1">
                  <from>
                    <xdr:col>14</xdr:col>
                    <xdr:colOff>38100</xdr:colOff>
                    <xdr:row>8</xdr:row>
                    <xdr:rowOff>22860</xdr:rowOff>
                  </from>
                  <to>
                    <xdr:col>15</xdr:col>
                    <xdr:colOff>45720</xdr:colOff>
                    <xdr:row>8</xdr:row>
                    <xdr:rowOff>266700</xdr:rowOff>
                  </to>
                </anchor>
              </controlPr>
            </control>
          </mc:Choice>
        </mc:AlternateContent>
        <mc:AlternateContent xmlns:mc="http://schemas.openxmlformats.org/markup-compatibility/2006">
          <mc:Choice Requires="x14">
            <control shapeId="20484" r:id="rId8" name="Check Box 4">
              <controlPr defaultSize="0" autoFill="0" autoLine="0" autoPict="0">
                <anchor moveWithCells="1">
                  <from>
                    <xdr:col>14</xdr:col>
                    <xdr:colOff>38100</xdr:colOff>
                    <xdr:row>50</xdr:row>
                    <xdr:rowOff>22860</xdr:rowOff>
                  </from>
                  <to>
                    <xdr:col>15</xdr:col>
                    <xdr:colOff>45720</xdr:colOff>
                    <xdr:row>50</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9034-1B30-495B-8EE9-3C8B23B3DEF9}">
  <dimension ref="A1:AU84"/>
  <sheetViews>
    <sheetView showGridLines="0" zoomScaleNormal="100" workbookViewId="0">
      <selection activeCell="N21" sqref="N21"/>
    </sheetView>
  </sheetViews>
  <sheetFormatPr defaultColWidth="9" defaultRowHeight="13.2" x14ac:dyDescent="0.2"/>
  <cols>
    <col min="1" max="7" width="3.44140625" customWidth="1"/>
    <col min="8" max="9" width="3.6640625" customWidth="1"/>
    <col min="10" max="15" width="3.44140625" customWidth="1"/>
    <col min="16" max="16" width="2.21875" customWidth="1"/>
    <col min="17" max="35" width="2.6640625" customWidth="1"/>
    <col min="36" max="36" width="4.109375" customWidth="1"/>
    <col min="37" max="47" width="2.6640625" customWidth="1"/>
    <col min="48" max="52" width="3.6640625" customWidth="1"/>
  </cols>
  <sheetData>
    <row r="1" spans="1:47" ht="16.5" customHeight="1" x14ac:dyDescent="0.2">
      <c r="J1" s="194" t="s">
        <v>50</v>
      </c>
      <c r="K1" s="194"/>
      <c r="L1" s="194"/>
      <c r="M1" s="194"/>
      <c r="N1" s="194"/>
      <c r="O1" s="194"/>
      <c r="P1" s="194"/>
      <c r="Q1" s="194"/>
      <c r="R1" s="194"/>
      <c r="S1" s="194"/>
      <c r="T1" s="194"/>
      <c r="U1" s="194"/>
      <c r="V1" s="194"/>
      <c r="W1" s="194"/>
      <c r="X1" s="194"/>
      <c r="Y1" s="194"/>
      <c r="Z1" s="194"/>
      <c r="AE1" s="222">
        <v>45219</v>
      </c>
      <c r="AF1" s="222"/>
      <c r="AG1" s="222"/>
      <c r="AH1" s="222"/>
      <c r="AI1" s="222"/>
      <c r="AJ1" s="222"/>
      <c r="AK1" s="222"/>
      <c r="AL1" s="222"/>
      <c r="AM1" s="222"/>
      <c r="AN1" s="222"/>
      <c r="AO1" s="222"/>
      <c r="AP1" s="222"/>
      <c r="AQ1" s="222"/>
      <c r="AR1" s="222"/>
      <c r="AS1" s="222"/>
      <c r="AT1" s="222"/>
      <c r="AU1" s="222"/>
    </row>
    <row r="2" spans="1:47" ht="15" customHeight="1" thickBot="1" x14ac:dyDescent="0.25">
      <c r="A2" s="362" t="s">
        <v>39</v>
      </c>
      <c r="B2" s="362"/>
      <c r="C2" s="362"/>
      <c r="D2" s="362"/>
      <c r="E2" s="362"/>
      <c r="F2" s="362"/>
      <c r="G2" s="362"/>
      <c r="H2" s="6"/>
      <c r="I2" s="6"/>
      <c r="J2" s="194"/>
      <c r="K2" s="194"/>
      <c r="L2" s="194"/>
      <c r="M2" s="194"/>
      <c r="N2" s="194"/>
      <c r="O2" s="194"/>
      <c r="P2" s="194"/>
      <c r="Q2" s="194"/>
      <c r="R2" s="194"/>
      <c r="S2" s="194"/>
      <c r="T2" s="194"/>
      <c r="U2" s="194"/>
      <c r="V2" s="194"/>
      <c r="W2" s="194"/>
      <c r="X2" s="194"/>
      <c r="Y2" s="194"/>
      <c r="Z2" s="194"/>
      <c r="AA2" s="7"/>
      <c r="AB2" s="7"/>
      <c r="AC2" s="7"/>
      <c r="AD2" s="7"/>
      <c r="AE2" s="7"/>
    </row>
    <row r="3" spans="1:47" ht="12" customHeight="1" x14ac:dyDescent="0.2">
      <c r="A3" s="362"/>
      <c r="B3" s="362"/>
      <c r="C3" s="362"/>
      <c r="D3" s="362"/>
      <c r="E3" s="362"/>
      <c r="F3" s="362"/>
      <c r="G3" s="362"/>
      <c r="H3" s="6"/>
      <c r="I3" s="6"/>
      <c r="J3" s="83"/>
      <c r="K3" s="83"/>
      <c r="L3" s="83"/>
      <c r="M3" s="83"/>
      <c r="N3" s="83"/>
      <c r="O3" s="83"/>
      <c r="P3" s="83"/>
      <c r="Q3" s="83"/>
      <c r="R3" s="83"/>
      <c r="S3" s="83"/>
      <c r="T3" s="83"/>
      <c r="U3" s="83"/>
      <c r="V3" s="83"/>
      <c r="W3" s="83"/>
      <c r="X3" s="83"/>
      <c r="Y3" s="83"/>
      <c r="Z3" s="83"/>
      <c r="AA3" s="7"/>
      <c r="AB3" s="7"/>
      <c r="AN3" s="310" t="s">
        <v>0</v>
      </c>
      <c r="AO3" s="311"/>
      <c r="AP3" s="311"/>
      <c r="AQ3" s="311"/>
      <c r="AR3" s="311"/>
      <c r="AS3" s="311"/>
      <c r="AT3" s="311"/>
      <c r="AU3" s="312"/>
    </row>
    <row r="4" spans="1:47" ht="24" customHeight="1" thickBot="1" x14ac:dyDescent="0.25">
      <c r="AA4" s="78"/>
      <c r="AB4" s="78"/>
      <c r="AN4" s="84" t="str">
        <f>IF(入力シート!B21="","",入力シート!B21)</f>
        <v>Ｔ</v>
      </c>
      <c r="AO4" s="85">
        <v>1</v>
      </c>
      <c r="AP4" s="88">
        <v>2</v>
      </c>
      <c r="AQ4" s="86">
        <v>3</v>
      </c>
      <c r="AR4" s="88">
        <v>4</v>
      </c>
      <c r="AS4" s="86">
        <v>5</v>
      </c>
      <c r="AT4" s="86">
        <v>6</v>
      </c>
      <c r="AU4" s="89">
        <v>7</v>
      </c>
    </row>
    <row r="5" spans="1:47" ht="12.75" customHeight="1" thickBot="1" x14ac:dyDescent="0.25"/>
    <row r="6" spans="1:47" x14ac:dyDescent="0.2">
      <c r="A6" s="8" t="s">
        <v>69</v>
      </c>
      <c r="B6" s="9"/>
      <c r="C6" s="9"/>
      <c r="D6" s="9"/>
      <c r="E6" s="9"/>
      <c r="F6" s="9"/>
      <c r="G6" s="10"/>
      <c r="H6" s="10"/>
      <c r="I6" s="10"/>
      <c r="J6" s="363"/>
      <c r="K6" s="363"/>
      <c r="L6" s="365"/>
      <c r="M6" s="365"/>
      <c r="N6" s="365"/>
      <c r="O6" s="366"/>
      <c r="P6" s="428"/>
      <c r="Q6" s="290"/>
      <c r="R6" s="290"/>
      <c r="V6" s="77"/>
      <c r="W6" s="77"/>
      <c r="X6" s="77"/>
      <c r="Y6" s="77"/>
      <c r="Z6" s="77"/>
      <c r="AA6" s="77"/>
      <c r="AB6" s="77"/>
      <c r="AC6" s="77"/>
      <c r="AE6" s="77"/>
      <c r="AF6" s="77"/>
      <c r="AG6" s="11" t="s">
        <v>1</v>
      </c>
      <c r="AH6" s="12"/>
      <c r="AI6" s="12"/>
      <c r="AJ6" s="9"/>
      <c r="AK6" s="9"/>
      <c r="AL6" s="9"/>
      <c r="AM6" s="9"/>
      <c r="AN6" s="9"/>
      <c r="AO6" s="9"/>
      <c r="AP6" s="9"/>
      <c r="AQ6" s="9"/>
      <c r="AR6" s="9"/>
      <c r="AS6" s="9"/>
      <c r="AT6" s="9"/>
      <c r="AU6" s="13"/>
    </row>
    <row r="7" spans="1:47" ht="24" customHeight="1" thickBot="1" x14ac:dyDescent="0.2">
      <c r="A7" s="367" t="s">
        <v>97</v>
      </c>
      <c r="B7" s="368"/>
      <c r="C7" s="368"/>
      <c r="D7" s="368"/>
      <c r="E7" s="368"/>
      <c r="F7" s="368"/>
      <c r="G7" s="368"/>
      <c r="H7" s="368"/>
      <c r="I7" s="368"/>
      <c r="J7" s="364"/>
      <c r="K7" s="364"/>
      <c r="L7" s="357"/>
      <c r="M7" s="357"/>
      <c r="N7" s="357"/>
      <c r="O7" s="358"/>
      <c r="P7" s="427"/>
      <c r="Q7" s="291"/>
      <c r="R7" s="291"/>
      <c r="S7" s="74"/>
      <c r="T7" s="74"/>
      <c r="V7" s="14"/>
      <c r="W7" s="14"/>
      <c r="X7" s="14"/>
      <c r="Y7" s="14"/>
      <c r="Z7" s="14"/>
      <c r="AA7" s="14"/>
      <c r="AB7" s="14"/>
      <c r="AC7" s="14"/>
      <c r="AE7" s="14"/>
      <c r="AF7" s="14"/>
      <c r="AG7" s="15"/>
      <c r="AH7" s="318" t="s">
        <v>49</v>
      </c>
      <c r="AI7" s="318"/>
      <c r="AJ7" s="318"/>
      <c r="AK7" s="318"/>
      <c r="AL7" s="318"/>
      <c r="AM7" s="318"/>
      <c r="AN7" s="318"/>
      <c r="AO7" s="318"/>
      <c r="AP7" s="318"/>
      <c r="AQ7" s="318"/>
      <c r="AR7" s="318"/>
      <c r="AS7" s="318"/>
      <c r="AT7" s="318"/>
      <c r="AU7" s="16"/>
    </row>
    <row r="8" spans="1:47" ht="13.5" customHeight="1" x14ac:dyDescent="0.2">
      <c r="A8" s="359" t="s">
        <v>93</v>
      </c>
      <c r="B8" s="360"/>
      <c r="C8" s="360"/>
      <c r="D8" s="360"/>
      <c r="E8" s="360"/>
      <c r="F8" s="360"/>
      <c r="G8" s="360"/>
      <c r="H8" s="360"/>
      <c r="I8" s="360"/>
      <c r="J8" s="360"/>
      <c r="K8" s="360"/>
      <c r="L8" s="360"/>
      <c r="M8" s="360"/>
      <c r="N8" s="360"/>
      <c r="O8" s="109" t="s">
        <v>94</v>
      </c>
      <c r="P8" s="60"/>
      <c r="AG8" s="15"/>
      <c r="AH8" s="288" t="s">
        <v>70</v>
      </c>
      <c r="AI8" s="288"/>
      <c r="AJ8" s="288"/>
      <c r="AK8" s="288"/>
      <c r="AL8" s="288"/>
      <c r="AM8" s="288"/>
      <c r="AN8" s="288"/>
      <c r="AO8" s="288"/>
      <c r="AP8" s="288"/>
      <c r="AQ8" s="288"/>
      <c r="AR8" s="288"/>
      <c r="AS8" s="288"/>
      <c r="AT8" s="288"/>
      <c r="AU8" s="16"/>
    </row>
    <row r="9" spans="1:47" ht="24" customHeight="1" thickBot="1" x14ac:dyDescent="0.25">
      <c r="A9" s="106" t="str">
        <f>IF(入力シート!B27="","",入力シート!B27)</f>
        <v>Ｔ</v>
      </c>
      <c r="B9" s="104">
        <v>1</v>
      </c>
      <c r="C9" s="105">
        <v>2</v>
      </c>
      <c r="D9" s="105">
        <v>3</v>
      </c>
      <c r="E9" s="105">
        <v>4</v>
      </c>
      <c r="F9" s="105">
        <v>5</v>
      </c>
      <c r="G9" s="105">
        <v>6</v>
      </c>
      <c r="H9" s="105">
        <v>7</v>
      </c>
      <c r="I9" s="105">
        <v>8</v>
      </c>
      <c r="J9" s="105">
        <v>9</v>
      </c>
      <c r="K9" s="105">
        <v>0</v>
      </c>
      <c r="L9" s="105">
        <v>1</v>
      </c>
      <c r="M9" s="105">
        <v>2</v>
      </c>
      <c r="N9" s="107">
        <v>3</v>
      </c>
      <c r="O9" s="108"/>
      <c r="P9" s="17"/>
      <c r="AG9" s="15"/>
      <c r="AH9" s="361" t="s">
        <v>71</v>
      </c>
      <c r="AI9" s="361"/>
      <c r="AJ9" s="361"/>
      <c r="AK9" s="361"/>
      <c r="AL9" s="361"/>
      <c r="AM9" s="361"/>
      <c r="AN9" s="361"/>
      <c r="AO9" s="361"/>
      <c r="AP9" s="361"/>
      <c r="AQ9" s="361"/>
      <c r="AR9" s="361"/>
      <c r="AS9" s="361"/>
      <c r="AT9" s="361"/>
      <c r="AU9" s="16"/>
    </row>
    <row r="10" spans="1:47" ht="13.5" customHeight="1" x14ac:dyDescent="0.2">
      <c r="Q10" s="310" t="s">
        <v>57</v>
      </c>
      <c r="R10" s="311"/>
      <c r="S10" s="311"/>
      <c r="T10" s="311"/>
      <c r="U10" s="311"/>
      <c r="V10" s="311"/>
      <c r="W10" s="311"/>
      <c r="X10" s="311"/>
      <c r="Y10" s="311"/>
      <c r="Z10" s="311"/>
      <c r="AA10" s="312"/>
      <c r="AG10" s="15"/>
      <c r="AH10" s="321" t="s">
        <v>111</v>
      </c>
      <c r="AI10" s="321"/>
      <c r="AJ10" s="321"/>
      <c r="AK10" s="321"/>
      <c r="AL10" s="321"/>
      <c r="AM10" s="321"/>
      <c r="AN10" s="321"/>
      <c r="AO10" s="321"/>
      <c r="AP10" s="321"/>
      <c r="AQ10" s="321"/>
      <c r="AR10" s="321"/>
      <c r="AS10" s="321"/>
      <c r="AT10" s="321"/>
      <c r="AU10" s="16"/>
    </row>
    <row r="11" spans="1:47" ht="24" customHeight="1" thickBot="1" x14ac:dyDescent="0.25">
      <c r="Q11" s="90">
        <v>1</v>
      </c>
      <c r="R11" s="86">
        <v>2</v>
      </c>
      <c r="S11" s="86">
        <v>3</v>
      </c>
      <c r="T11" s="111">
        <v>4</v>
      </c>
      <c r="U11" s="88" t="s">
        <v>58</v>
      </c>
      <c r="V11" s="112">
        <v>0</v>
      </c>
      <c r="W11" s="86">
        <v>0</v>
      </c>
      <c r="X11" s="111">
        <v>1</v>
      </c>
      <c r="Y11" s="88" t="s">
        <v>58</v>
      </c>
      <c r="Z11" s="85">
        <v>0</v>
      </c>
      <c r="AA11" s="94">
        <v>1</v>
      </c>
      <c r="AG11" s="18"/>
      <c r="AH11" s="233" t="s">
        <v>98</v>
      </c>
      <c r="AI11" s="233"/>
      <c r="AJ11" s="377" t="s">
        <v>73</v>
      </c>
      <c r="AK11" s="377"/>
      <c r="AL11" s="377"/>
      <c r="AM11" s="377"/>
      <c r="AN11" s="377"/>
      <c r="AO11" s="233" t="s">
        <v>99</v>
      </c>
      <c r="AP11" s="233"/>
      <c r="AQ11" s="377" t="s">
        <v>74</v>
      </c>
      <c r="AR11" s="377"/>
      <c r="AS11" s="377"/>
      <c r="AT11" s="377"/>
      <c r="AU11" s="378"/>
    </row>
    <row r="12" spans="1:47" ht="12" customHeight="1" thickBot="1" x14ac:dyDescent="0.2">
      <c r="A12" s="76"/>
      <c r="B12" s="76"/>
      <c r="C12" s="76"/>
      <c r="D12" s="76"/>
      <c r="E12" s="76"/>
      <c r="F12" s="76"/>
      <c r="G12" s="76"/>
      <c r="H12" s="79"/>
      <c r="I12" s="79"/>
      <c r="J12" s="70"/>
      <c r="K12" s="70"/>
      <c r="L12" s="70"/>
      <c r="M12" s="70"/>
      <c r="N12" s="70"/>
      <c r="O12" s="70"/>
      <c r="P12" s="70"/>
      <c r="Q12" s="73"/>
      <c r="R12" s="73"/>
      <c r="T12" s="14"/>
      <c r="U12" s="14"/>
      <c r="V12" s="14"/>
      <c r="W12" s="14"/>
      <c r="X12" s="14"/>
      <c r="Y12" s="14"/>
      <c r="Z12" s="14"/>
      <c r="AA12" s="14"/>
      <c r="AC12" s="14"/>
      <c r="AD12" s="14"/>
      <c r="AE12" s="14"/>
      <c r="AG12" s="62"/>
      <c r="AH12" s="59"/>
      <c r="AI12" s="59"/>
      <c r="AJ12" s="59"/>
      <c r="AK12" s="59"/>
      <c r="AL12" s="59"/>
      <c r="AM12" s="59"/>
      <c r="AN12" s="59"/>
      <c r="AO12" s="59"/>
      <c r="AP12" s="59"/>
      <c r="AQ12" s="59"/>
      <c r="AR12" s="59"/>
      <c r="AS12" s="59"/>
      <c r="AT12" s="59"/>
      <c r="AU12" s="80"/>
    </row>
    <row r="13" spans="1:47" x14ac:dyDescent="0.2">
      <c r="A13" s="19"/>
      <c r="B13" s="20"/>
      <c r="C13" s="20"/>
      <c r="D13" s="20"/>
      <c r="E13" s="20"/>
      <c r="F13" s="20"/>
      <c r="G13" s="20"/>
      <c r="H13" s="20"/>
      <c r="I13" s="20"/>
      <c r="J13" s="20"/>
      <c r="K13" s="20"/>
      <c r="L13" s="20"/>
      <c r="M13" s="20"/>
      <c r="N13" s="20"/>
      <c r="O13" s="21"/>
      <c r="P13" s="22"/>
      <c r="Q13" s="178" t="s">
        <v>3</v>
      </c>
      <c r="R13" s="179"/>
      <c r="S13" s="179"/>
      <c r="T13" s="179"/>
      <c r="U13" s="179"/>
      <c r="V13" s="179"/>
      <c r="W13" s="179"/>
      <c r="X13" s="179"/>
      <c r="Y13" s="179"/>
      <c r="Z13" s="179"/>
      <c r="AA13" s="182" t="s">
        <v>106</v>
      </c>
      <c r="AB13" s="239" t="s">
        <v>89</v>
      </c>
      <c r="AC13" s="282"/>
      <c r="AD13" s="239" t="s">
        <v>2</v>
      </c>
      <c r="AE13" s="179"/>
      <c r="AF13" s="167" t="s">
        <v>4</v>
      </c>
      <c r="AG13" s="168"/>
      <c r="AH13" s="168"/>
      <c r="AI13" s="168"/>
      <c r="AJ13" s="168"/>
      <c r="AK13" s="168"/>
      <c r="AL13" s="169"/>
      <c r="AM13" s="235" t="s">
        <v>6</v>
      </c>
      <c r="AN13" s="235"/>
      <c r="AO13" s="235"/>
      <c r="AP13" s="235"/>
      <c r="AQ13" s="235"/>
      <c r="AR13" s="235"/>
      <c r="AS13" s="235"/>
      <c r="AT13" s="235"/>
      <c r="AU13" s="236"/>
    </row>
    <row r="14" spans="1:47" x14ac:dyDescent="0.2">
      <c r="A14" s="23"/>
      <c r="B14" s="24" t="s">
        <v>8</v>
      </c>
      <c r="C14" s="22"/>
      <c r="D14" s="22"/>
      <c r="E14" s="22"/>
      <c r="F14" s="22"/>
      <c r="G14" s="22"/>
      <c r="H14" s="22"/>
      <c r="I14" s="22"/>
      <c r="J14" s="22"/>
      <c r="K14" s="22"/>
      <c r="L14" s="22"/>
      <c r="M14" s="22"/>
      <c r="N14" s="22"/>
      <c r="O14" s="25"/>
      <c r="P14" s="22"/>
      <c r="Q14" s="180"/>
      <c r="R14" s="181"/>
      <c r="S14" s="181"/>
      <c r="T14" s="181"/>
      <c r="U14" s="181"/>
      <c r="V14" s="181"/>
      <c r="W14" s="181"/>
      <c r="X14" s="181"/>
      <c r="Y14" s="181"/>
      <c r="Z14" s="181"/>
      <c r="AA14" s="183"/>
      <c r="AB14" s="240"/>
      <c r="AC14" s="283"/>
      <c r="AD14" s="240"/>
      <c r="AE14" s="181"/>
      <c r="AF14" s="284" t="s">
        <v>5</v>
      </c>
      <c r="AG14" s="285"/>
      <c r="AH14" s="285"/>
      <c r="AI14" s="285"/>
      <c r="AJ14" s="285"/>
      <c r="AK14" s="285"/>
      <c r="AL14" s="286"/>
      <c r="AM14" s="237"/>
      <c r="AN14" s="237"/>
      <c r="AO14" s="237"/>
      <c r="AP14" s="237"/>
      <c r="AQ14" s="237"/>
      <c r="AR14" s="237"/>
      <c r="AS14" s="237"/>
      <c r="AT14" s="237"/>
      <c r="AU14" s="238"/>
    </row>
    <row r="15" spans="1:47" ht="13.5" customHeight="1" x14ac:dyDescent="0.2">
      <c r="A15" s="23"/>
      <c r="B15" s="22"/>
      <c r="C15" s="22"/>
      <c r="D15" s="22"/>
      <c r="E15" s="22"/>
      <c r="F15" s="22"/>
      <c r="G15" s="22"/>
      <c r="H15" s="22"/>
      <c r="I15" s="22"/>
      <c r="J15" s="22"/>
      <c r="K15" s="22"/>
      <c r="L15" s="22"/>
      <c r="M15" s="22"/>
      <c r="N15" s="22"/>
      <c r="O15" s="25"/>
      <c r="P15" s="22"/>
      <c r="Q15" s="385" t="s">
        <v>101</v>
      </c>
      <c r="R15" s="386"/>
      <c r="S15" s="386"/>
      <c r="T15" s="386"/>
      <c r="U15" s="386"/>
      <c r="V15" s="386"/>
      <c r="W15" s="386"/>
      <c r="X15" s="386"/>
      <c r="Y15" s="386"/>
      <c r="Z15" s="387"/>
      <c r="AA15" s="383"/>
      <c r="AB15" s="446">
        <v>0.1</v>
      </c>
      <c r="AC15" s="447"/>
      <c r="AD15" s="379" t="s">
        <v>28</v>
      </c>
      <c r="AE15" s="380"/>
      <c r="AF15" s="369"/>
      <c r="AG15" s="370"/>
      <c r="AH15" s="370"/>
      <c r="AI15" s="370"/>
      <c r="AJ15" s="370"/>
      <c r="AK15" s="370"/>
      <c r="AL15" s="371"/>
      <c r="AM15" s="372">
        <v>1200000</v>
      </c>
      <c r="AN15" s="372"/>
      <c r="AO15" s="372"/>
      <c r="AP15" s="372"/>
      <c r="AQ15" s="372"/>
      <c r="AR15" s="372"/>
      <c r="AS15" s="372"/>
      <c r="AT15" s="372"/>
      <c r="AU15" s="373"/>
    </row>
    <row r="16" spans="1:47" ht="13.5" customHeight="1" x14ac:dyDescent="0.2">
      <c r="A16" s="26" t="s">
        <v>14</v>
      </c>
      <c r="B16" s="27" t="s">
        <v>40</v>
      </c>
      <c r="C16" s="28"/>
      <c r="D16" s="28"/>
      <c r="E16" s="28"/>
      <c r="F16" s="28"/>
      <c r="G16" s="28"/>
      <c r="H16" s="28"/>
      <c r="I16" s="28"/>
      <c r="J16" s="28"/>
      <c r="K16" s="28"/>
      <c r="L16" s="28"/>
      <c r="M16" s="28"/>
      <c r="N16" s="28"/>
      <c r="O16" s="29"/>
      <c r="P16" s="28"/>
      <c r="Q16" s="388"/>
      <c r="R16" s="389"/>
      <c r="S16" s="389"/>
      <c r="T16" s="389"/>
      <c r="U16" s="389"/>
      <c r="V16" s="389"/>
      <c r="W16" s="389"/>
      <c r="X16" s="389"/>
      <c r="Y16" s="389"/>
      <c r="Z16" s="390"/>
      <c r="AA16" s="384"/>
      <c r="AB16" s="448"/>
      <c r="AC16" s="449"/>
      <c r="AD16" s="381"/>
      <c r="AE16" s="382"/>
      <c r="AF16" s="374">
        <v>1</v>
      </c>
      <c r="AG16" s="375"/>
      <c r="AH16" s="375"/>
      <c r="AI16" s="375"/>
      <c r="AJ16" s="375"/>
      <c r="AK16" s="375"/>
      <c r="AL16" s="376"/>
      <c r="AM16" s="372"/>
      <c r="AN16" s="372"/>
      <c r="AO16" s="372"/>
      <c r="AP16" s="372"/>
      <c r="AQ16" s="372"/>
      <c r="AR16" s="372"/>
      <c r="AS16" s="372"/>
      <c r="AT16" s="372"/>
      <c r="AU16" s="373"/>
    </row>
    <row r="17" spans="1:47" ht="13.5" customHeight="1" x14ac:dyDescent="0.2">
      <c r="A17" s="30"/>
      <c r="B17" s="27" t="s">
        <v>41</v>
      </c>
      <c r="C17" s="28"/>
      <c r="D17" s="28"/>
      <c r="E17" s="28"/>
      <c r="F17" s="28"/>
      <c r="G17" s="28"/>
      <c r="H17" s="28"/>
      <c r="I17" s="28"/>
      <c r="J17" s="28"/>
      <c r="K17" s="28"/>
      <c r="L17" s="28"/>
      <c r="M17" s="28"/>
      <c r="N17" s="28"/>
      <c r="O17" s="29"/>
      <c r="P17" s="28"/>
      <c r="Q17" s="385" t="s">
        <v>101</v>
      </c>
      <c r="R17" s="386"/>
      <c r="S17" s="386"/>
      <c r="T17" s="386"/>
      <c r="U17" s="386"/>
      <c r="V17" s="386"/>
      <c r="W17" s="386"/>
      <c r="X17" s="386"/>
      <c r="Y17" s="386"/>
      <c r="Z17" s="387"/>
      <c r="AA17" s="383" t="s">
        <v>107</v>
      </c>
      <c r="AB17" s="391">
        <v>0.08</v>
      </c>
      <c r="AC17" s="392"/>
      <c r="AD17" s="379" t="s">
        <v>28</v>
      </c>
      <c r="AE17" s="380"/>
      <c r="AF17" s="369"/>
      <c r="AG17" s="370"/>
      <c r="AH17" s="370"/>
      <c r="AI17" s="370"/>
      <c r="AJ17" s="370"/>
      <c r="AK17" s="370"/>
      <c r="AL17" s="371"/>
      <c r="AM17" s="372">
        <v>200000</v>
      </c>
      <c r="AN17" s="372"/>
      <c r="AO17" s="372"/>
      <c r="AP17" s="372"/>
      <c r="AQ17" s="372"/>
      <c r="AR17" s="372"/>
      <c r="AS17" s="372"/>
      <c r="AT17" s="372"/>
      <c r="AU17" s="373"/>
    </row>
    <row r="18" spans="1:47" ht="13.5" customHeight="1" x14ac:dyDescent="0.2">
      <c r="A18" s="23"/>
      <c r="B18" s="22"/>
      <c r="C18" s="22"/>
      <c r="D18" s="22"/>
      <c r="E18" s="22"/>
      <c r="F18" s="22"/>
      <c r="G18" s="22"/>
      <c r="H18" s="22"/>
      <c r="I18" s="22"/>
      <c r="J18" s="22"/>
      <c r="K18" s="22"/>
      <c r="L18" s="22"/>
      <c r="M18" s="22"/>
      <c r="N18" s="22"/>
      <c r="O18" s="25"/>
      <c r="P18" s="22"/>
      <c r="Q18" s="388"/>
      <c r="R18" s="389"/>
      <c r="S18" s="389"/>
      <c r="T18" s="389"/>
      <c r="U18" s="389"/>
      <c r="V18" s="389"/>
      <c r="W18" s="389"/>
      <c r="X18" s="389"/>
      <c r="Y18" s="389"/>
      <c r="Z18" s="390"/>
      <c r="AA18" s="384"/>
      <c r="AB18" s="393"/>
      <c r="AC18" s="394"/>
      <c r="AD18" s="381"/>
      <c r="AE18" s="382"/>
      <c r="AF18" s="374">
        <v>1</v>
      </c>
      <c r="AG18" s="375"/>
      <c r="AH18" s="375"/>
      <c r="AI18" s="375"/>
      <c r="AJ18" s="375"/>
      <c r="AK18" s="375"/>
      <c r="AL18" s="376"/>
      <c r="AM18" s="372"/>
      <c r="AN18" s="372"/>
      <c r="AO18" s="372"/>
      <c r="AP18" s="372"/>
      <c r="AQ18" s="372"/>
      <c r="AR18" s="372"/>
      <c r="AS18" s="372"/>
      <c r="AT18" s="372"/>
      <c r="AU18" s="373"/>
    </row>
    <row r="19" spans="1:47" ht="13.5" customHeight="1" x14ac:dyDescent="0.2">
      <c r="A19" s="26" t="s">
        <v>15</v>
      </c>
      <c r="B19" s="27" t="s">
        <v>43</v>
      </c>
      <c r="C19" s="28"/>
      <c r="D19" s="28"/>
      <c r="E19" s="28"/>
      <c r="F19" s="28"/>
      <c r="G19" s="28"/>
      <c r="H19" s="28"/>
      <c r="I19" s="28"/>
      <c r="J19" s="28"/>
      <c r="K19" s="28"/>
      <c r="L19" s="28"/>
      <c r="M19" s="28"/>
      <c r="N19" s="28"/>
      <c r="O19" s="29"/>
      <c r="P19" s="28"/>
      <c r="Q19" s="385"/>
      <c r="R19" s="386"/>
      <c r="S19" s="386"/>
      <c r="T19" s="386"/>
      <c r="U19" s="386"/>
      <c r="V19" s="386"/>
      <c r="W19" s="386"/>
      <c r="X19" s="386"/>
      <c r="Y19" s="386"/>
      <c r="Z19" s="387"/>
      <c r="AA19" s="383"/>
      <c r="AB19" s="391"/>
      <c r="AC19" s="392"/>
      <c r="AD19" s="379"/>
      <c r="AE19" s="380"/>
      <c r="AF19" s="369"/>
      <c r="AG19" s="370"/>
      <c r="AH19" s="370"/>
      <c r="AI19" s="370"/>
      <c r="AJ19" s="370"/>
      <c r="AK19" s="370"/>
      <c r="AL19" s="371"/>
      <c r="AM19" s="372" t="str">
        <f t="shared" ref="AM19" si="0">IF(AF20="","",ROUND(AF19*AF20,0))</f>
        <v/>
      </c>
      <c r="AN19" s="372"/>
      <c r="AO19" s="372"/>
      <c r="AP19" s="372"/>
      <c r="AQ19" s="372"/>
      <c r="AR19" s="372"/>
      <c r="AS19" s="372"/>
      <c r="AT19" s="372"/>
      <c r="AU19" s="373"/>
    </row>
    <row r="20" spans="1:47" ht="13.5" customHeight="1" x14ac:dyDescent="0.2">
      <c r="A20" s="30"/>
      <c r="B20" s="27" t="s">
        <v>42</v>
      </c>
      <c r="C20" s="28"/>
      <c r="D20" s="28"/>
      <c r="E20" s="28"/>
      <c r="F20" s="28"/>
      <c r="G20" s="28"/>
      <c r="H20" s="28"/>
      <c r="I20" s="28"/>
      <c r="J20" s="28"/>
      <c r="K20" s="28"/>
      <c r="L20" s="28"/>
      <c r="M20" s="28"/>
      <c r="N20" s="28"/>
      <c r="O20" s="29"/>
      <c r="P20" s="28"/>
      <c r="Q20" s="388"/>
      <c r="R20" s="389"/>
      <c r="S20" s="389"/>
      <c r="T20" s="389"/>
      <c r="U20" s="389"/>
      <c r="V20" s="389"/>
      <c r="W20" s="389"/>
      <c r="X20" s="389"/>
      <c r="Y20" s="389"/>
      <c r="Z20" s="390"/>
      <c r="AA20" s="384"/>
      <c r="AB20" s="393"/>
      <c r="AC20" s="394"/>
      <c r="AD20" s="381"/>
      <c r="AE20" s="382"/>
      <c r="AF20" s="374"/>
      <c r="AG20" s="375"/>
      <c r="AH20" s="375"/>
      <c r="AI20" s="375"/>
      <c r="AJ20" s="375"/>
      <c r="AK20" s="375"/>
      <c r="AL20" s="376"/>
      <c r="AM20" s="372"/>
      <c r="AN20" s="372"/>
      <c r="AO20" s="372"/>
      <c r="AP20" s="372"/>
      <c r="AQ20" s="372"/>
      <c r="AR20" s="372"/>
      <c r="AS20" s="372"/>
      <c r="AT20" s="372"/>
      <c r="AU20" s="373"/>
    </row>
    <row r="21" spans="1:47" ht="13.5" customHeight="1" x14ac:dyDescent="0.2">
      <c r="A21" s="30"/>
      <c r="C21" s="28"/>
      <c r="D21" s="28"/>
      <c r="E21" s="28"/>
      <c r="F21" s="28"/>
      <c r="G21" s="28"/>
      <c r="H21" s="28"/>
      <c r="I21" s="28"/>
      <c r="J21" s="28"/>
      <c r="K21" s="28"/>
      <c r="L21" s="28"/>
      <c r="M21" s="28"/>
      <c r="N21" s="28"/>
      <c r="O21" s="29"/>
      <c r="P21" s="28"/>
      <c r="Q21" s="385"/>
      <c r="R21" s="386"/>
      <c r="S21" s="386"/>
      <c r="T21" s="386"/>
      <c r="U21" s="386"/>
      <c r="V21" s="386"/>
      <c r="W21" s="386"/>
      <c r="X21" s="386"/>
      <c r="Y21" s="386"/>
      <c r="Z21" s="387"/>
      <c r="AA21" s="383"/>
      <c r="AB21" s="391"/>
      <c r="AC21" s="392"/>
      <c r="AD21" s="379"/>
      <c r="AE21" s="380"/>
      <c r="AF21" s="369"/>
      <c r="AG21" s="370"/>
      <c r="AH21" s="370"/>
      <c r="AI21" s="370"/>
      <c r="AJ21" s="370"/>
      <c r="AK21" s="370"/>
      <c r="AL21" s="371"/>
      <c r="AM21" s="372" t="str">
        <f>IF(AF22="","",ROUND(AF21*AF22,0))</f>
        <v/>
      </c>
      <c r="AN21" s="372"/>
      <c r="AO21" s="372"/>
      <c r="AP21" s="372"/>
      <c r="AQ21" s="372"/>
      <c r="AR21" s="372"/>
      <c r="AS21" s="372"/>
      <c r="AT21" s="372"/>
      <c r="AU21" s="373"/>
    </row>
    <row r="22" spans="1:47" ht="13.5" customHeight="1" x14ac:dyDescent="0.2">
      <c r="A22" s="26" t="s">
        <v>16</v>
      </c>
      <c r="B22" s="28" t="s">
        <v>9</v>
      </c>
      <c r="C22" s="22"/>
      <c r="D22" s="22"/>
      <c r="E22" s="22"/>
      <c r="F22" s="22"/>
      <c r="G22" s="22"/>
      <c r="H22" s="22"/>
      <c r="I22" s="22"/>
      <c r="J22" s="22"/>
      <c r="K22" s="22"/>
      <c r="L22" s="22"/>
      <c r="M22" s="22"/>
      <c r="N22" s="22"/>
      <c r="O22" s="25"/>
      <c r="P22" s="22"/>
      <c r="Q22" s="388"/>
      <c r="R22" s="389"/>
      <c r="S22" s="389"/>
      <c r="T22" s="389"/>
      <c r="U22" s="389"/>
      <c r="V22" s="389"/>
      <c r="W22" s="389"/>
      <c r="X22" s="389"/>
      <c r="Y22" s="389"/>
      <c r="Z22" s="390"/>
      <c r="AA22" s="384"/>
      <c r="AB22" s="393"/>
      <c r="AC22" s="394"/>
      <c r="AD22" s="381"/>
      <c r="AE22" s="382"/>
      <c r="AF22" s="374"/>
      <c r="AG22" s="375"/>
      <c r="AH22" s="375"/>
      <c r="AI22" s="375"/>
      <c r="AJ22" s="375"/>
      <c r="AK22" s="375"/>
      <c r="AL22" s="376"/>
      <c r="AM22" s="372"/>
      <c r="AN22" s="372"/>
      <c r="AO22" s="372"/>
      <c r="AP22" s="372"/>
      <c r="AQ22" s="372"/>
      <c r="AR22" s="372"/>
      <c r="AS22" s="372"/>
      <c r="AT22" s="372"/>
      <c r="AU22" s="373"/>
    </row>
    <row r="23" spans="1:47" ht="13.5" customHeight="1" x14ac:dyDescent="0.2">
      <c r="A23" s="30"/>
      <c r="B23" s="28" t="s">
        <v>44</v>
      </c>
      <c r="C23" s="28"/>
      <c r="D23" s="28"/>
      <c r="E23" s="28"/>
      <c r="F23" s="28"/>
      <c r="G23" s="28"/>
      <c r="H23" s="28"/>
      <c r="I23" s="28"/>
      <c r="J23" s="28"/>
      <c r="K23" s="28"/>
      <c r="L23" s="28"/>
      <c r="M23" s="28"/>
      <c r="N23" s="28"/>
      <c r="O23" s="29"/>
      <c r="P23" s="28"/>
      <c r="Q23" s="385"/>
      <c r="R23" s="386"/>
      <c r="S23" s="386"/>
      <c r="T23" s="386"/>
      <c r="U23" s="386"/>
      <c r="V23" s="386"/>
      <c r="W23" s="386"/>
      <c r="X23" s="386"/>
      <c r="Y23" s="386"/>
      <c r="Z23" s="387"/>
      <c r="AA23" s="383"/>
      <c r="AB23" s="391"/>
      <c r="AC23" s="392"/>
      <c r="AD23" s="379"/>
      <c r="AE23" s="380"/>
      <c r="AF23" s="369"/>
      <c r="AG23" s="370"/>
      <c r="AH23" s="370"/>
      <c r="AI23" s="370"/>
      <c r="AJ23" s="370"/>
      <c r="AK23" s="370"/>
      <c r="AL23" s="371"/>
      <c r="AM23" s="372" t="str">
        <f>IF(AF24="","",ROUND(AF23*AF24,0))</f>
        <v/>
      </c>
      <c r="AN23" s="372"/>
      <c r="AO23" s="372"/>
      <c r="AP23" s="372"/>
      <c r="AQ23" s="372"/>
      <c r="AR23" s="372"/>
      <c r="AS23" s="372"/>
      <c r="AT23" s="372"/>
      <c r="AU23" s="373"/>
    </row>
    <row r="24" spans="1:47" ht="13.5" customHeight="1" x14ac:dyDescent="0.2">
      <c r="A24" s="30"/>
      <c r="B24" s="28"/>
      <c r="C24" s="28"/>
      <c r="D24" s="28"/>
      <c r="E24" s="28"/>
      <c r="F24" s="28"/>
      <c r="G24" s="28"/>
      <c r="H24" s="28"/>
      <c r="I24" s="28"/>
      <c r="J24" s="28"/>
      <c r="K24" s="28"/>
      <c r="L24" s="28"/>
      <c r="M24" s="71"/>
      <c r="N24" s="71"/>
      <c r="O24" s="72"/>
      <c r="P24" s="28"/>
      <c r="Q24" s="388"/>
      <c r="R24" s="389"/>
      <c r="S24" s="389"/>
      <c r="T24" s="389"/>
      <c r="U24" s="389"/>
      <c r="V24" s="389"/>
      <c r="W24" s="389"/>
      <c r="X24" s="389"/>
      <c r="Y24" s="389"/>
      <c r="Z24" s="390"/>
      <c r="AA24" s="384"/>
      <c r="AB24" s="393"/>
      <c r="AC24" s="394"/>
      <c r="AD24" s="381"/>
      <c r="AE24" s="382"/>
      <c r="AF24" s="374"/>
      <c r="AG24" s="375"/>
      <c r="AH24" s="375"/>
      <c r="AI24" s="375"/>
      <c r="AJ24" s="375"/>
      <c r="AK24" s="375"/>
      <c r="AL24" s="376"/>
      <c r="AM24" s="372"/>
      <c r="AN24" s="372"/>
      <c r="AO24" s="372"/>
      <c r="AP24" s="372"/>
      <c r="AQ24" s="372"/>
      <c r="AR24" s="372"/>
      <c r="AS24" s="372"/>
      <c r="AT24" s="372"/>
      <c r="AU24" s="373"/>
    </row>
    <row r="25" spans="1:47" ht="13.5" customHeight="1" x14ac:dyDescent="0.2">
      <c r="A25" s="51"/>
      <c r="B25" s="52"/>
      <c r="C25" s="51"/>
      <c r="D25" s="51"/>
      <c r="E25" s="51"/>
      <c r="F25" s="51"/>
      <c r="G25" s="51"/>
      <c r="H25" s="51"/>
      <c r="I25" s="51"/>
      <c r="J25" s="51"/>
      <c r="K25" s="51"/>
      <c r="L25" s="51"/>
      <c r="M25" s="28"/>
      <c r="N25" s="28"/>
      <c r="O25" s="28"/>
      <c r="P25" s="28"/>
      <c r="Q25" s="385"/>
      <c r="R25" s="386"/>
      <c r="S25" s="386"/>
      <c r="T25" s="386"/>
      <c r="U25" s="386"/>
      <c r="V25" s="386"/>
      <c r="W25" s="386"/>
      <c r="X25" s="386"/>
      <c r="Y25" s="386"/>
      <c r="Z25" s="387"/>
      <c r="AA25" s="383"/>
      <c r="AB25" s="391"/>
      <c r="AC25" s="392"/>
      <c r="AD25" s="379"/>
      <c r="AE25" s="380"/>
      <c r="AF25" s="369"/>
      <c r="AG25" s="370"/>
      <c r="AH25" s="370"/>
      <c r="AI25" s="370"/>
      <c r="AJ25" s="370"/>
      <c r="AK25" s="370"/>
      <c r="AL25" s="371"/>
      <c r="AM25" s="372" t="str">
        <f>IF(AF26="","",ROUND(AF25*AF26,0))</f>
        <v/>
      </c>
      <c r="AN25" s="372"/>
      <c r="AO25" s="372"/>
      <c r="AP25" s="372"/>
      <c r="AQ25" s="372"/>
      <c r="AR25" s="372"/>
      <c r="AS25" s="372"/>
      <c r="AT25" s="372"/>
      <c r="AU25" s="373"/>
    </row>
    <row r="26" spans="1:47" ht="13.5" customHeight="1" x14ac:dyDescent="0.2">
      <c r="P26" s="28"/>
      <c r="Q26" s="388"/>
      <c r="R26" s="389"/>
      <c r="S26" s="389"/>
      <c r="T26" s="389"/>
      <c r="U26" s="389"/>
      <c r="V26" s="389"/>
      <c r="W26" s="389"/>
      <c r="X26" s="389"/>
      <c r="Y26" s="389"/>
      <c r="Z26" s="390"/>
      <c r="AA26" s="384"/>
      <c r="AB26" s="393"/>
      <c r="AC26" s="394"/>
      <c r="AD26" s="381"/>
      <c r="AE26" s="382"/>
      <c r="AF26" s="374"/>
      <c r="AG26" s="375"/>
      <c r="AH26" s="375"/>
      <c r="AI26" s="375"/>
      <c r="AJ26" s="375"/>
      <c r="AK26" s="375"/>
      <c r="AL26" s="376"/>
      <c r="AM26" s="372"/>
      <c r="AN26" s="372"/>
      <c r="AO26" s="372"/>
      <c r="AP26" s="372"/>
      <c r="AQ26" s="372"/>
      <c r="AR26" s="372"/>
      <c r="AS26" s="372"/>
      <c r="AT26" s="372"/>
      <c r="AU26" s="373"/>
    </row>
    <row r="27" spans="1:47" ht="13.5" customHeight="1" x14ac:dyDescent="0.2">
      <c r="A27" s="46"/>
      <c r="B27" s="28"/>
      <c r="C27" s="28"/>
      <c r="D27" s="28"/>
      <c r="E27" s="28"/>
      <c r="F27" s="28"/>
      <c r="G27" s="28"/>
      <c r="H27" s="28"/>
      <c r="I27" s="28"/>
      <c r="J27" s="28"/>
      <c r="K27" s="28"/>
      <c r="L27" s="28"/>
      <c r="M27" s="28"/>
      <c r="N27" s="28"/>
      <c r="O27" s="28"/>
      <c r="P27" s="28"/>
      <c r="Q27" s="385"/>
      <c r="R27" s="386"/>
      <c r="S27" s="386"/>
      <c r="T27" s="386"/>
      <c r="U27" s="386"/>
      <c r="V27" s="386"/>
      <c r="W27" s="386"/>
      <c r="X27" s="386"/>
      <c r="Y27" s="386"/>
      <c r="Z27" s="387"/>
      <c r="AA27" s="383"/>
      <c r="AB27" s="395"/>
      <c r="AC27" s="392"/>
      <c r="AD27" s="379"/>
      <c r="AE27" s="380"/>
      <c r="AF27" s="369"/>
      <c r="AG27" s="370"/>
      <c r="AH27" s="370"/>
      <c r="AI27" s="370"/>
      <c r="AJ27" s="370"/>
      <c r="AK27" s="370"/>
      <c r="AL27" s="371"/>
      <c r="AM27" s="372" t="str">
        <f>IF(AF28="","",ROUND(AF27*AF28,0))</f>
        <v/>
      </c>
      <c r="AN27" s="372"/>
      <c r="AO27" s="372"/>
      <c r="AP27" s="372"/>
      <c r="AQ27" s="372"/>
      <c r="AR27" s="372"/>
      <c r="AS27" s="372"/>
      <c r="AT27" s="372"/>
      <c r="AU27" s="373"/>
    </row>
    <row r="28" spans="1:47" ht="13.5" customHeight="1" x14ac:dyDescent="0.2">
      <c r="A28" s="46"/>
      <c r="B28" s="28"/>
      <c r="C28" s="28"/>
      <c r="D28" s="28"/>
      <c r="E28" s="28"/>
      <c r="F28" s="28"/>
      <c r="G28" s="28"/>
      <c r="H28" s="28"/>
      <c r="I28" s="28"/>
      <c r="J28" s="28"/>
      <c r="K28" s="28"/>
      <c r="L28" s="28"/>
      <c r="M28" s="28"/>
      <c r="N28" s="28"/>
      <c r="O28" s="28"/>
      <c r="P28" s="28"/>
      <c r="Q28" s="388"/>
      <c r="R28" s="389"/>
      <c r="S28" s="389"/>
      <c r="T28" s="389"/>
      <c r="U28" s="389"/>
      <c r="V28" s="389"/>
      <c r="W28" s="389"/>
      <c r="X28" s="389"/>
      <c r="Y28" s="389"/>
      <c r="Z28" s="390"/>
      <c r="AA28" s="384"/>
      <c r="AB28" s="393"/>
      <c r="AC28" s="394"/>
      <c r="AD28" s="381"/>
      <c r="AE28" s="382"/>
      <c r="AF28" s="374"/>
      <c r="AG28" s="375"/>
      <c r="AH28" s="375"/>
      <c r="AI28" s="375"/>
      <c r="AJ28" s="375"/>
      <c r="AK28" s="375"/>
      <c r="AL28" s="376"/>
      <c r="AM28" s="372"/>
      <c r="AN28" s="372"/>
      <c r="AO28" s="372"/>
      <c r="AP28" s="372"/>
      <c r="AQ28" s="372"/>
      <c r="AR28" s="372"/>
      <c r="AS28" s="372"/>
      <c r="AT28" s="372"/>
      <c r="AU28" s="373"/>
    </row>
    <row r="29" spans="1:47" ht="13.5" customHeight="1" x14ac:dyDescent="0.2">
      <c r="A29" s="313" t="s">
        <v>54</v>
      </c>
      <c r="B29" s="314"/>
      <c r="C29" s="314"/>
      <c r="D29" s="314"/>
      <c r="E29" s="314"/>
      <c r="F29" s="314"/>
      <c r="G29" s="314"/>
      <c r="H29" s="314"/>
      <c r="I29" s="314"/>
      <c r="J29" s="314"/>
      <c r="K29" s="314"/>
      <c r="L29" s="314"/>
      <c r="M29" s="314"/>
      <c r="N29" s="314"/>
      <c r="O29" s="315"/>
      <c r="P29" s="28"/>
      <c r="Q29" s="385"/>
      <c r="R29" s="386"/>
      <c r="S29" s="386"/>
      <c r="T29" s="386"/>
      <c r="U29" s="386"/>
      <c r="V29" s="386"/>
      <c r="W29" s="386"/>
      <c r="X29" s="386"/>
      <c r="Y29" s="386"/>
      <c r="Z29" s="387"/>
      <c r="AA29" s="383"/>
      <c r="AB29" s="395"/>
      <c r="AC29" s="392"/>
      <c r="AD29" s="379"/>
      <c r="AE29" s="380"/>
      <c r="AF29" s="369"/>
      <c r="AG29" s="370"/>
      <c r="AH29" s="370"/>
      <c r="AI29" s="370"/>
      <c r="AJ29" s="370"/>
      <c r="AK29" s="370"/>
      <c r="AL29" s="371"/>
      <c r="AM29" s="372" t="str">
        <f>IF(AF30="","",ROUND(AF29*AF30,0))</f>
        <v/>
      </c>
      <c r="AN29" s="372"/>
      <c r="AO29" s="372"/>
      <c r="AP29" s="372"/>
      <c r="AQ29" s="372"/>
      <c r="AR29" s="372"/>
      <c r="AS29" s="372"/>
      <c r="AT29" s="372"/>
      <c r="AU29" s="373"/>
    </row>
    <row r="30" spans="1:47" ht="13.5" customHeight="1" x14ac:dyDescent="0.2">
      <c r="A30" s="316" t="s">
        <v>75</v>
      </c>
      <c r="B30" s="316"/>
      <c r="C30" s="316"/>
      <c r="D30" s="316"/>
      <c r="E30" s="316"/>
      <c r="F30" s="316"/>
      <c r="G30" s="195" t="s">
        <v>109</v>
      </c>
      <c r="H30" s="195"/>
      <c r="I30" s="195"/>
      <c r="J30" s="316" t="s">
        <v>72</v>
      </c>
      <c r="K30" s="316"/>
      <c r="L30" s="316"/>
      <c r="M30" s="316"/>
      <c r="N30" s="195" t="s">
        <v>31</v>
      </c>
      <c r="O30" s="195"/>
      <c r="P30" s="28"/>
      <c r="Q30" s="388"/>
      <c r="R30" s="389"/>
      <c r="S30" s="389"/>
      <c r="T30" s="389"/>
      <c r="U30" s="389"/>
      <c r="V30" s="389"/>
      <c r="W30" s="389"/>
      <c r="X30" s="389"/>
      <c r="Y30" s="389"/>
      <c r="Z30" s="390"/>
      <c r="AA30" s="384"/>
      <c r="AB30" s="393"/>
      <c r="AC30" s="394"/>
      <c r="AD30" s="381"/>
      <c r="AE30" s="382"/>
      <c r="AF30" s="374"/>
      <c r="AG30" s="375"/>
      <c r="AH30" s="375"/>
      <c r="AI30" s="375"/>
      <c r="AJ30" s="375"/>
      <c r="AK30" s="375"/>
      <c r="AL30" s="376"/>
      <c r="AM30" s="372"/>
      <c r="AN30" s="372"/>
      <c r="AO30" s="372"/>
      <c r="AP30" s="372"/>
      <c r="AQ30" s="372"/>
      <c r="AR30" s="372"/>
      <c r="AS30" s="372"/>
      <c r="AT30" s="372"/>
      <c r="AU30" s="373"/>
    </row>
    <row r="31" spans="1:47" ht="13.5" customHeight="1" x14ac:dyDescent="0.2">
      <c r="A31" s="317"/>
      <c r="B31" s="317"/>
      <c r="C31" s="317"/>
      <c r="D31" s="317"/>
      <c r="E31" s="317"/>
      <c r="F31" s="317"/>
      <c r="G31" s="196"/>
      <c r="H31" s="196"/>
      <c r="I31" s="196"/>
      <c r="J31" s="317"/>
      <c r="K31" s="317"/>
      <c r="L31" s="317"/>
      <c r="M31" s="317"/>
      <c r="N31" s="196"/>
      <c r="O31" s="196"/>
      <c r="P31" s="28"/>
      <c r="Q31" s="385"/>
      <c r="R31" s="386"/>
      <c r="S31" s="386"/>
      <c r="T31" s="386"/>
      <c r="U31" s="386"/>
      <c r="V31" s="386"/>
      <c r="W31" s="386"/>
      <c r="X31" s="386"/>
      <c r="Y31" s="386"/>
      <c r="Z31" s="387"/>
      <c r="AA31" s="383"/>
      <c r="AB31" s="396"/>
      <c r="AC31" s="397"/>
      <c r="AD31" s="379"/>
      <c r="AE31" s="380"/>
      <c r="AF31" s="369"/>
      <c r="AG31" s="370"/>
      <c r="AH31" s="370"/>
      <c r="AI31" s="370"/>
      <c r="AJ31" s="370"/>
      <c r="AK31" s="370"/>
      <c r="AL31" s="371"/>
      <c r="AM31" s="372" t="str">
        <f>IF(AF32="","",ROUND(AF31*AF32,0))</f>
        <v/>
      </c>
      <c r="AN31" s="372"/>
      <c r="AO31" s="372"/>
      <c r="AP31" s="372"/>
      <c r="AQ31" s="372"/>
      <c r="AR31" s="372"/>
      <c r="AS31" s="372"/>
      <c r="AT31" s="372"/>
      <c r="AU31" s="373"/>
    </row>
    <row r="32" spans="1:47" ht="13.5" customHeight="1" x14ac:dyDescent="0.2">
      <c r="A32" s="304" t="s">
        <v>52</v>
      </c>
      <c r="B32" s="305"/>
      <c r="C32" s="305"/>
      <c r="D32" s="160" t="s">
        <v>66</v>
      </c>
      <c r="E32" s="241"/>
      <c r="F32" s="161"/>
      <c r="G32" s="304" t="s">
        <v>53</v>
      </c>
      <c r="H32" s="305"/>
      <c r="I32" s="306"/>
      <c r="J32" s="160">
        <v>1234567</v>
      </c>
      <c r="K32" s="241"/>
      <c r="L32" s="241"/>
      <c r="M32" s="241"/>
      <c r="N32" s="241"/>
      <c r="O32" s="161"/>
      <c r="P32" s="28"/>
      <c r="Q32" s="388"/>
      <c r="R32" s="389"/>
      <c r="S32" s="389"/>
      <c r="T32" s="389"/>
      <c r="U32" s="389"/>
      <c r="V32" s="389"/>
      <c r="W32" s="389"/>
      <c r="X32" s="389"/>
      <c r="Y32" s="389"/>
      <c r="Z32" s="390"/>
      <c r="AA32" s="384"/>
      <c r="AB32" s="395"/>
      <c r="AC32" s="392"/>
      <c r="AD32" s="398"/>
      <c r="AE32" s="399"/>
      <c r="AF32" s="419"/>
      <c r="AG32" s="420"/>
      <c r="AH32" s="420"/>
      <c r="AI32" s="420"/>
      <c r="AJ32" s="420"/>
      <c r="AK32" s="420"/>
      <c r="AL32" s="421"/>
      <c r="AM32" s="400"/>
      <c r="AN32" s="400"/>
      <c r="AO32" s="400"/>
      <c r="AP32" s="400"/>
      <c r="AQ32" s="400"/>
      <c r="AR32" s="400"/>
      <c r="AS32" s="400"/>
      <c r="AT32" s="400"/>
      <c r="AU32" s="401"/>
    </row>
    <row r="33" spans="1:47" ht="13.5" customHeight="1" x14ac:dyDescent="0.2">
      <c r="A33" s="307"/>
      <c r="B33" s="308"/>
      <c r="C33" s="308"/>
      <c r="D33" s="162"/>
      <c r="E33" s="242"/>
      <c r="F33" s="163"/>
      <c r="G33" s="307"/>
      <c r="H33" s="308"/>
      <c r="I33" s="309"/>
      <c r="J33" s="162"/>
      <c r="K33" s="242"/>
      <c r="L33" s="242"/>
      <c r="M33" s="242"/>
      <c r="N33" s="242"/>
      <c r="O33" s="163"/>
      <c r="P33" s="28"/>
      <c r="Q33" s="199"/>
      <c r="R33" s="200"/>
      <c r="S33" s="200"/>
      <c r="T33" s="200"/>
      <c r="U33" s="200"/>
      <c r="V33" s="200"/>
      <c r="W33" s="200"/>
      <c r="X33" s="200"/>
      <c r="Y33" s="200"/>
      <c r="Z33" s="200"/>
      <c r="AA33" s="201"/>
      <c r="AB33" s="118" t="s">
        <v>90</v>
      </c>
      <c r="AC33" s="120"/>
      <c r="AD33" s="120"/>
      <c r="AE33" s="115" t="s">
        <v>100</v>
      </c>
      <c r="AF33" s="269"/>
      <c r="AG33" s="270"/>
      <c r="AH33" s="270"/>
      <c r="AI33" s="270"/>
      <c r="AJ33" s="270"/>
      <c r="AK33" s="270"/>
      <c r="AL33" s="271"/>
      <c r="AM33" s="411"/>
      <c r="AN33" s="411"/>
      <c r="AO33" s="412" t="str">
        <f>IF(COUNTIF($AB$15:$AC$32,"非課税")=0,"-",ROUND(SUMIF($AB$15:$AC$32,"非課税",$AM$15:$AU$32),0))</f>
        <v>-</v>
      </c>
      <c r="AP33" s="412"/>
      <c r="AQ33" s="412"/>
      <c r="AR33" s="412"/>
      <c r="AS33" s="412"/>
      <c r="AT33" s="412"/>
      <c r="AU33" s="413"/>
    </row>
    <row r="34" spans="1:47" ht="13.2" customHeight="1" x14ac:dyDescent="0.2">
      <c r="A34" s="304" t="s">
        <v>32</v>
      </c>
      <c r="B34" s="305"/>
      <c r="C34" s="306"/>
      <c r="D34" s="160" t="s">
        <v>71</v>
      </c>
      <c r="E34" s="351"/>
      <c r="F34" s="351"/>
      <c r="G34" s="351"/>
      <c r="H34" s="351"/>
      <c r="I34" s="351"/>
      <c r="J34" s="351"/>
      <c r="K34" s="351"/>
      <c r="L34" s="351"/>
      <c r="M34" s="351"/>
      <c r="N34" s="351"/>
      <c r="O34" s="352"/>
      <c r="P34" s="28"/>
      <c r="Q34" s="199"/>
      <c r="R34" s="200"/>
      <c r="S34" s="200"/>
      <c r="T34" s="200"/>
      <c r="U34" s="200"/>
      <c r="V34" s="200"/>
      <c r="W34" s="200"/>
      <c r="X34" s="200"/>
      <c r="Y34" s="200"/>
      <c r="Z34" s="200"/>
      <c r="AA34" s="201"/>
      <c r="AB34" s="119">
        <v>0.08</v>
      </c>
      <c r="AC34" s="121"/>
      <c r="AD34" s="121"/>
      <c r="AE34" s="116" t="s">
        <v>100</v>
      </c>
      <c r="AF34" s="334" t="s">
        <v>91</v>
      </c>
      <c r="AG34" s="335"/>
      <c r="AH34" s="335"/>
      <c r="AI34" s="414">
        <f>IF(COUNTIF($AB$15:$AC$32,"8%")=0,"-",ROUND(0.08*SUMIF($AB$15:$AC$32,"8%",$AM$15:$AU$32),0))</f>
        <v>16000</v>
      </c>
      <c r="AJ34" s="414"/>
      <c r="AK34" s="414"/>
      <c r="AL34" s="415"/>
      <c r="AM34" s="416" t="s">
        <v>92</v>
      </c>
      <c r="AN34" s="416"/>
      <c r="AO34" s="417">
        <f>IF(COUNTIF($AB$15:$AC$32,"8%")=0,"-",ROUND(1.08*SUMIF($AB$15:$AC$32,"8%",$AM$15:$AU$32),0))</f>
        <v>216000</v>
      </c>
      <c r="AP34" s="417"/>
      <c r="AQ34" s="417"/>
      <c r="AR34" s="417"/>
      <c r="AS34" s="417"/>
      <c r="AT34" s="417"/>
      <c r="AU34" s="418"/>
    </row>
    <row r="35" spans="1:47" ht="13.2" customHeight="1" thickBot="1" x14ac:dyDescent="0.25">
      <c r="A35" s="307"/>
      <c r="B35" s="308"/>
      <c r="C35" s="309"/>
      <c r="D35" s="353"/>
      <c r="E35" s="354"/>
      <c r="F35" s="354"/>
      <c r="G35" s="354"/>
      <c r="H35" s="354"/>
      <c r="I35" s="354"/>
      <c r="J35" s="354"/>
      <c r="K35" s="354"/>
      <c r="L35" s="354"/>
      <c r="M35" s="354"/>
      <c r="N35" s="354"/>
      <c r="O35" s="355"/>
      <c r="P35" s="28"/>
      <c r="Q35" s="202"/>
      <c r="R35" s="203"/>
      <c r="S35" s="203"/>
      <c r="T35" s="203"/>
      <c r="U35" s="203"/>
      <c r="V35" s="203"/>
      <c r="W35" s="203"/>
      <c r="X35" s="203"/>
      <c r="Y35" s="203"/>
      <c r="Z35" s="203"/>
      <c r="AA35" s="204"/>
      <c r="AB35" s="205">
        <v>0.1</v>
      </c>
      <c r="AC35" s="206"/>
      <c r="AD35" s="122"/>
      <c r="AE35" s="117" t="s">
        <v>100</v>
      </c>
      <c r="AF35" s="277" t="s">
        <v>91</v>
      </c>
      <c r="AG35" s="278"/>
      <c r="AH35" s="278"/>
      <c r="AI35" s="422">
        <f>IF(COUNTIF($AB$15:$AC$32,"10%")=0,"-",ROUND(0.1*SUMIF($AB$15:$AC$32,"10%",$AM$15:$AU$32),0))</f>
        <v>120000</v>
      </c>
      <c r="AJ35" s="422"/>
      <c r="AK35" s="422"/>
      <c r="AL35" s="423"/>
      <c r="AM35" s="424" t="s">
        <v>92</v>
      </c>
      <c r="AN35" s="424"/>
      <c r="AO35" s="425">
        <f>IF(COUNTIF($AB$15:$AC$32,"10%")=0,"-",ROUND(1.1*SUMIF($AB$15:$AC$32,"10%",$AM$15:$AU$32),0))</f>
        <v>1320000</v>
      </c>
      <c r="AP35" s="425"/>
      <c r="AQ35" s="425"/>
      <c r="AR35" s="425"/>
      <c r="AS35" s="425"/>
      <c r="AT35" s="425"/>
      <c r="AU35" s="426"/>
    </row>
    <row r="36" spans="1:47" ht="13.8" thickBot="1" x14ac:dyDescent="0.25">
      <c r="A36" s="103"/>
      <c r="B36" s="103"/>
      <c r="C36" s="103"/>
      <c r="D36" s="102"/>
      <c r="E36" s="102"/>
      <c r="F36" s="102"/>
      <c r="G36" s="102"/>
      <c r="H36" s="102"/>
      <c r="I36" s="102"/>
      <c r="J36" s="102"/>
      <c r="K36" s="102"/>
      <c r="L36" s="102"/>
      <c r="M36" s="102"/>
      <c r="N36" s="102"/>
      <c r="O36" s="102"/>
      <c r="AA36" s="77" t="s">
        <v>105</v>
      </c>
      <c r="AB36" s="77"/>
      <c r="AM36" s="245" t="s">
        <v>7</v>
      </c>
      <c r="AN36" s="246"/>
      <c r="AO36" s="247"/>
      <c r="AP36" s="247"/>
      <c r="AQ36" s="247"/>
      <c r="AR36" s="247"/>
      <c r="AS36" s="247"/>
      <c r="AT36" s="247"/>
      <c r="AU36" s="248"/>
    </row>
    <row r="37" spans="1:47" ht="13.5" customHeight="1" x14ac:dyDescent="0.2">
      <c r="A37" s="31" t="s">
        <v>18</v>
      </c>
      <c r="AM37" s="402">
        <f>IF(SUM(AO33:AU35)=0,"",SUM(AO33:AU35))</f>
        <v>1536000</v>
      </c>
      <c r="AN37" s="403"/>
      <c r="AO37" s="403"/>
      <c r="AP37" s="403"/>
      <c r="AQ37" s="403"/>
      <c r="AR37" s="403"/>
      <c r="AS37" s="403"/>
      <c r="AT37" s="403"/>
      <c r="AU37" s="404"/>
    </row>
    <row r="38" spans="1:47" ht="14.4" customHeight="1" x14ac:dyDescent="0.2">
      <c r="AA38" s="32"/>
      <c r="AM38" s="405"/>
      <c r="AN38" s="406"/>
      <c r="AO38" s="406"/>
      <c r="AP38" s="406"/>
      <c r="AQ38" s="406"/>
      <c r="AR38" s="406"/>
      <c r="AS38" s="406"/>
      <c r="AT38" s="406"/>
      <c r="AU38" s="407"/>
    </row>
    <row r="39" spans="1:47" ht="14.4" customHeight="1" thickBot="1" x14ac:dyDescent="0.25">
      <c r="A39" t="s">
        <v>11</v>
      </c>
      <c r="V39" s="127"/>
      <c r="W39" s="127"/>
      <c r="X39" t="s">
        <v>26</v>
      </c>
      <c r="AA39" s="32"/>
      <c r="AM39" s="408"/>
      <c r="AN39" s="409"/>
      <c r="AO39" s="409"/>
      <c r="AP39" s="409"/>
      <c r="AQ39" s="409"/>
      <c r="AR39" s="409"/>
      <c r="AS39" s="409"/>
      <c r="AT39" s="409"/>
      <c r="AU39" s="410"/>
    </row>
    <row r="40" spans="1:47" ht="13.5" customHeight="1" x14ac:dyDescent="0.2">
      <c r="V40" s="54"/>
      <c r="W40" s="54"/>
      <c r="X40" t="s">
        <v>114</v>
      </c>
      <c r="AR40" s="33"/>
      <c r="AS40" s="33"/>
      <c r="AT40" s="33"/>
      <c r="AU40" s="33"/>
    </row>
    <row r="41" spans="1:47" ht="13.5" customHeight="1" x14ac:dyDescent="0.2">
      <c r="A41" s="34" t="s">
        <v>36</v>
      </c>
      <c r="AM41" s="34"/>
      <c r="AN41" s="34"/>
      <c r="AR41" s="35"/>
      <c r="AS41" s="35"/>
      <c r="AT41" s="35"/>
      <c r="AU41" s="35"/>
    </row>
    <row r="42" spans="1:47" ht="13.5" customHeight="1" x14ac:dyDescent="0.2">
      <c r="AR42" s="35"/>
      <c r="AS42" s="35"/>
      <c r="AT42" s="35"/>
      <c r="AU42" s="35"/>
    </row>
    <row r="43" spans="1:47" ht="16.5" customHeight="1" x14ac:dyDescent="0.2">
      <c r="J43" s="194" t="s">
        <v>77</v>
      </c>
      <c r="K43" s="194"/>
      <c r="L43" s="194"/>
      <c r="M43" s="194"/>
      <c r="N43" s="194"/>
      <c r="O43" s="194"/>
      <c r="P43" s="194"/>
      <c r="Q43" s="194"/>
      <c r="R43" s="194"/>
      <c r="S43" s="194"/>
      <c r="T43" s="194"/>
      <c r="U43" s="194"/>
      <c r="V43" s="194"/>
      <c r="W43" s="194"/>
      <c r="X43" s="194"/>
      <c r="Y43" s="194"/>
      <c r="Z43" s="194"/>
      <c r="AC43" s="222">
        <f>IF(AE1="","",AE1)</f>
        <v>45219</v>
      </c>
      <c r="AD43" s="222"/>
      <c r="AE43" s="222"/>
      <c r="AF43" s="222"/>
      <c r="AG43" s="222"/>
      <c r="AH43" s="222"/>
      <c r="AI43" s="222"/>
      <c r="AJ43" s="222"/>
      <c r="AK43" s="222"/>
      <c r="AL43" s="222"/>
      <c r="AM43" s="222"/>
      <c r="AN43" s="222"/>
      <c r="AO43" s="222"/>
      <c r="AP43" s="222"/>
      <c r="AQ43" s="222"/>
      <c r="AR43" s="222"/>
      <c r="AS43" s="222"/>
      <c r="AT43" s="222"/>
      <c r="AU43" s="222"/>
    </row>
    <row r="44" spans="1:47" ht="15" customHeight="1" thickBot="1" x14ac:dyDescent="0.25">
      <c r="A44" s="362" t="s">
        <v>39</v>
      </c>
      <c r="B44" s="362"/>
      <c r="C44" s="362"/>
      <c r="D44" s="362"/>
      <c r="E44" s="362"/>
      <c r="F44" s="362"/>
      <c r="G44" s="362"/>
      <c r="H44" s="6"/>
      <c r="J44" s="194"/>
      <c r="K44" s="194"/>
      <c r="L44" s="194"/>
      <c r="M44" s="194"/>
      <c r="N44" s="194"/>
      <c r="O44" s="194"/>
      <c r="P44" s="194"/>
      <c r="Q44" s="194"/>
      <c r="R44" s="194"/>
      <c r="S44" s="194"/>
      <c r="T44" s="194"/>
      <c r="U44" s="194"/>
      <c r="V44" s="194"/>
      <c r="W44" s="194"/>
      <c r="X44" s="194"/>
      <c r="Y44" s="194"/>
      <c r="Z44" s="194"/>
      <c r="AA44" s="82"/>
      <c r="AB44" s="319"/>
      <c r="AC44" s="319"/>
      <c r="AD44" s="319"/>
      <c r="AE44" s="319"/>
      <c r="AF44" s="319"/>
      <c r="AG44" s="319"/>
      <c r="AH44" s="319"/>
      <c r="AI44" s="319"/>
      <c r="AJ44" s="319"/>
      <c r="AK44" s="319"/>
      <c r="AL44" s="319"/>
      <c r="AM44" s="319"/>
      <c r="AN44" s="319"/>
      <c r="AO44" s="319"/>
      <c r="AP44" s="319"/>
      <c r="AQ44" s="319"/>
      <c r="AR44" s="319"/>
      <c r="AS44" s="319"/>
      <c r="AT44" s="319"/>
      <c r="AU44" s="319"/>
    </row>
    <row r="45" spans="1:47" ht="12" customHeight="1" x14ac:dyDescent="0.2">
      <c r="A45" s="362"/>
      <c r="B45" s="362"/>
      <c r="C45" s="362"/>
      <c r="D45" s="362"/>
      <c r="E45" s="362"/>
      <c r="F45" s="362"/>
      <c r="G45" s="362"/>
      <c r="H45" s="6"/>
      <c r="I45" s="82"/>
      <c r="J45" s="82"/>
      <c r="K45" s="82"/>
      <c r="L45" s="82"/>
      <c r="M45" s="82"/>
      <c r="N45" s="82"/>
      <c r="O45" s="82"/>
      <c r="P45" s="82"/>
      <c r="Q45" s="82"/>
      <c r="R45" s="82"/>
      <c r="S45" s="82"/>
      <c r="T45" s="82"/>
      <c r="U45" s="82"/>
      <c r="V45" s="82"/>
      <c r="W45" s="82"/>
      <c r="X45" s="82"/>
      <c r="Y45" s="82"/>
      <c r="Z45" s="82"/>
      <c r="AA45" s="82"/>
      <c r="AB45" s="7"/>
      <c r="AN45" s="310" t="s">
        <v>0</v>
      </c>
      <c r="AO45" s="311"/>
      <c r="AP45" s="311"/>
      <c r="AQ45" s="311"/>
      <c r="AR45" s="311"/>
      <c r="AS45" s="311"/>
      <c r="AT45" s="311"/>
      <c r="AU45" s="312"/>
    </row>
    <row r="46" spans="1:47" ht="24" customHeight="1" thickBot="1" x14ac:dyDescent="0.25">
      <c r="AN46" s="84" t="str">
        <f>IF(入力シート!B21="","",入力シート!B21)</f>
        <v>Ｔ</v>
      </c>
      <c r="AO46" s="85">
        <f>IF(AO4="","",AO4)</f>
        <v>1</v>
      </c>
      <c r="AP46" s="86">
        <f t="shared" ref="AP46:AU46" si="1">IF(AP4="","",AP4)</f>
        <v>2</v>
      </c>
      <c r="AQ46" s="86">
        <f t="shared" si="1"/>
        <v>3</v>
      </c>
      <c r="AR46" s="86">
        <f t="shared" si="1"/>
        <v>4</v>
      </c>
      <c r="AS46" s="86">
        <f t="shared" si="1"/>
        <v>5</v>
      </c>
      <c r="AT46" s="86">
        <f t="shared" si="1"/>
        <v>6</v>
      </c>
      <c r="AU46" s="87">
        <f t="shared" si="1"/>
        <v>7</v>
      </c>
    </row>
    <row r="47" spans="1:47" ht="12.75" customHeight="1" thickBot="1" x14ac:dyDescent="0.25"/>
    <row r="48" spans="1:47" x14ac:dyDescent="0.2">
      <c r="A48" s="8" t="s">
        <v>69</v>
      </c>
      <c r="B48" s="9"/>
      <c r="C48" s="9"/>
      <c r="D48" s="9"/>
      <c r="E48" s="9"/>
      <c r="F48" s="9"/>
      <c r="G48" s="10"/>
      <c r="H48" s="10"/>
      <c r="I48" s="10"/>
      <c r="J48" s="363"/>
      <c r="K48" s="363"/>
      <c r="L48" s="365"/>
      <c r="M48" s="365"/>
      <c r="N48" s="365"/>
      <c r="O48" s="366"/>
      <c r="P48" s="428"/>
      <c r="Q48" s="290"/>
      <c r="R48" s="290"/>
      <c r="V48" s="77"/>
      <c r="W48" s="77"/>
      <c r="X48" s="77"/>
      <c r="Y48" s="77"/>
      <c r="Z48" s="77"/>
      <c r="AA48" s="77"/>
      <c r="AB48" s="77"/>
      <c r="AC48" s="77"/>
      <c r="AE48" s="77"/>
      <c r="AF48" s="77"/>
      <c r="AG48" s="11" t="s">
        <v>1</v>
      </c>
      <c r="AH48" s="12"/>
      <c r="AI48" s="12"/>
      <c r="AJ48" s="9"/>
      <c r="AK48" s="9"/>
      <c r="AL48" s="9"/>
      <c r="AM48" s="9"/>
      <c r="AN48" s="9"/>
      <c r="AO48" s="9"/>
      <c r="AP48" s="9"/>
      <c r="AQ48" s="9"/>
      <c r="AR48" s="9"/>
      <c r="AS48" s="9"/>
      <c r="AT48" s="9"/>
      <c r="AU48" s="13"/>
    </row>
    <row r="49" spans="1:47" ht="24" customHeight="1" thickBot="1" x14ac:dyDescent="0.2">
      <c r="A49" s="367" t="s">
        <v>97</v>
      </c>
      <c r="B49" s="368"/>
      <c r="C49" s="368"/>
      <c r="D49" s="368"/>
      <c r="E49" s="368"/>
      <c r="F49" s="368"/>
      <c r="G49" s="368"/>
      <c r="H49" s="368"/>
      <c r="I49" s="368"/>
      <c r="J49" s="364"/>
      <c r="K49" s="364"/>
      <c r="L49" s="357"/>
      <c r="M49" s="357"/>
      <c r="N49" s="357"/>
      <c r="O49" s="358"/>
      <c r="P49" s="427"/>
      <c r="Q49" s="291"/>
      <c r="R49" s="291"/>
      <c r="S49" s="74"/>
      <c r="T49" s="74"/>
      <c r="V49" s="14"/>
      <c r="W49" s="14"/>
      <c r="X49" s="14"/>
      <c r="Y49" s="14"/>
      <c r="Z49" s="14"/>
      <c r="AA49" s="14"/>
      <c r="AB49" s="14"/>
      <c r="AC49" s="14"/>
      <c r="AE49" s="14"/>
      <c r="AF49" s="14"/>
      <c r="AG49" s="42"/>
      <c r="AH49" s="318" t="str">
        <f>IF(AH7="","",AH7)</f>
        <v>広島県広島市中区○－○－○</v>
      </c>
      <c r="AI49" s="318"/>
      <c r="AJ49" s="318"/>
      <c r="AK49" s="318"/>
      <c r="AL49" s="318"/>
      <c r="AM49" s="318"/>
      <c r="AN49" s="318"/>
      <c r="AO49" s="318"/>
      <c r="AP49" s="318"/>
      <c r="AQ49" s="318"/>
      <c r="AR49" s="318"/>
      <c r="AS49" s="318"/>
      <c r="AT49" s="318"/>
      <c r="AU49" s="16"/>
    </row>
    <row r="50" spans="1:47" ht="13.5" customHeight="1" x14ac:dyDescent="0.2">
      <c r="A50" s="359" t="s">
        <v>93</v>
      </c>
      <c r="B50" s="360"/>
      <c r="C50" s="360"/>
      <c r="D50" s="360"/>
      <c r="E50" s="360"/>
      <c r="F50" s="360"/>
      <c r="G50" s="360"/>
      <c r="H50" s="360"/>
      <c r="I50" s="360"/>
      <c r="J50" s="360"/>
      <c r="K50" s="360"/>
      <c r="L50" s="360"/>
      <c r="M50" s="360"/>
      <c r="N50" s="360"/>
      <c r="O50" s="109" t="s">
        <v>94</v>
      </c>
      <c r="P50" s="101"/>
      <c r="Q50" s="101"/>
      <c r="R50" s="101"/>
      <c r="AG50" s="42"/>
      <c r="AH50" s="288" t="str">
        <f>IF(AH8="","",AH8)</f>
        <v>○○ビル○Ｆ</v>
      </c>
      <c r="AI50" s="288"/>
      <c r="AJ50" s="288"/>
      <c r="AK50" s="288"/>
      <c r="AL50" s="288"/>
      <c r="AM50" s="288"/>
      <c r="AN50" s="288"/>
      <c r="AO50" s="288"/>
      <c r="AP50" s="288"/>
      <c r="AQ50" s="288"/>
      <c r="AR50" s="288"/>
      <c r="AS50" s="288"/>
      <c r="AT50" s="288"/>
      <c r="AU50" s="16"/>
    </row>
    <row r="51" spans="1:47" ht="24" customHeight="1" thickBot="1" x14ac:dyDescent="0.25">
      <c r="A51" s="106" t="str">
        <f>IF(A9="","",A9)</f>
        <v>Ｔ</v>
      </c>
      <c r="B51" s="104">
        <f t="shared" ref="B51:N51" si="2">IF(B9="","",B9)</f>
        <v>1</v>
      </c>
      <c r="C51" s="105">
        <f t="shared" si="2"/>
        <v>2</v>
      </c>
      <c r="D51" s="105">
        <f t="shared" si="2"/>
        <v>3</v>
      </c>
      <c r="E51" s="105">
        <f t="shared" si="2"/>
        <v>4</v>
      </c>
      <c r="F51" s="105">
        <f t="shared" si="2"/>
        <v>5</v>
      </c>
      <c r="G51" s="105">
        <f t="shared" si="2"/>
        <v>6</v>
      </c>
      <c r="H51" s="105">
        <f t="shared" si="2"/>
        <v>7</v>
      </c>
      <c r="I51" s="105">
        <f t="shared" si="2"/>
        <v>8</v>
      </c>
      <c r="J51" s="105">
        <f t="shared" si="2"/>
        <v>9</v>
      </c>
      <c r="K51" s="105">
        <f t="shared" si="2"/>
        <v>0</v>
      </c>
      <c r="L51" s="105">
        <f t="shared" si="2"/>
        <v>1</v>
      </c>
      <c r="M51" s="105">
        <f t="shared" si="2"/>
        <v>2</v>
      </c>
      <c r="N51" s="107">
        <f t="shared" si="2"/>
        <v>3</v>
      </c>
      <c r="O51" s="108"/>
      <c r="P51" s="17"/>
      <c r="AG51" s="42"/>
      <c r="AH51" s="429" t="str">
        <f>IF(AH9="","",AH9)</f>
        <v>○○建材株式会社</v>
      </c>
      <c r="AI51" s="429"/>
      <c r="AJ51" s="429"/>
      <c r="AK51" s="429"/>
      <c r="AL51" s="429"/>
      <c r="AM51" s="429"/>
      <c r="AN51" s="429"/>
      <c r="AO51" s="429"/>
      <c r="AP51" s="429"/>
      <c r="AQ51" s="429"/>
      <c r="AR51" s="429"/>
      <c r="AS51" s="429"/>
      <c r="AT51" s="43" t="s">
        <v>17</v>
      </c>
      <c r="AU51" s="16"/>
    </row>
    <row r="52" spans="1:47" ht="13.5" customHeight="1" x14ac:dyDescent="0.2">
      <c r="A52" s="44"/>
      <c r="B52" s="44"/>
      <c r="C52" s="44"/>
      <c r="D52" s="44"/>
      <c r="E52" s="44"/>
      <c r="F52" s="44"/>
      <c r="G52" s="44"/>
      <c r="H52" s="44"/>
      <c r="I52" s="44"/>
      <c r="J52" s="44"/>
      <c r="K52" s="44"/>
      <c r="L52" s="44"/>
      <c r="M52" s="44"/>
      <c r="N52" s="44"/>
      <c r="O52" s="44"/>
      <c r="P52" s="44"/>
      <c r="Q52" s="310" t="s">
        <v>57</v>
      </c>
      <c r="R52" s="311"/>
      <c r="S52" s="311"/>
      <c r="T52" s="311"/>
      <c r="U52" s="311"/>
      <c r="V52" s="311"/>
      <c r="W52" s="311"/>
      <c r="X52" s="311"/>
      <c r="Y52" s="311"/>
      <c r="Z52" s="311"/>
      <c r="AA52" s="312"/>
      <c r="AG52" s="42"/>
      <c r="AH52" s="339" t="str">
        <f>IF(AH10="","",AH10)</f>
        <v>代表取締役　〇〇〇〇</v>
      </c>
      <c r="AI52" s="339"/>
      <c r="AJ52" s="339"/>
      <c r="AK52" s="339"/>
      <c r="AL52" s="339"/>
      <c r="AM52" s="339"/>
      <c r="AN52" s="339"/>
      <c r="AO52" s="339"/>
      <c r="AP52" s="339"/>
      <c r="AQ52" s="339"/>
      <c r="AR52" s="339"/>
      <c r="AS52" s="339"/>
      <c r="AT52" s="45"/>
      <c r="AU52" s="16"/>
    </row>
    <row r="53" spans="1:47" ht="24" customHeight="1" thickBot="1" x14ac:dyDescent="0.25">
      <c r="Q53" s="90">
        <f>IF(Q11="","",Q11)</f>
        <v>1</v>
      </c>
      <c r="R53" s="86">
        <f>IF(R11="","",R11)</f>
        <v>2</v>
      </c>
      <c r="S53" s="86">
        <f>IF(S11="","",S11)</f>
        <v>3</v>
      </c>
      <c r="T53" s="92">
        <f>IF(T11="","",T11)</f>
        <v>4</v>
      </c>
      <c r="U53" s="110" t="s">
        <v>60</v>
      </c>
      <c r="V53" s="85">
        <f>IF(V11="","",V11)</f>
        <v>0</v>
      </c>
      <c r="W53" s="91">
        <f>IF(W11="","",W11)</f>
        <v>0</v>
      </c>
      <c r="X53" s="93">
        <f>IF(X11="","",X11)</f>
        <v>1</v>
      </c>
      <c r="Y53" s="92" t="s">
        <v>60</v>
      </c>
      <c r="Z53" s="85">
        <f>IF(Z11="","",Z11)</f>
        <v>0</v>
      </c>
      <c r="AA53" s="94">
        <f>IF(AA11="","",AA11)</f>
        <v>1</v>
      </c>
      <c r="AG53" s="18"/>
      <c r="AH53" s="233" t="str">
        <f>IF(AH11="","",AH11)</f>
        <v>TEL:</v>
      </c>
      <c r="AI53" s="233"/>
      <c r="AJ53" s="377" t="str">
        <f>IF(AJ11="","",AJ11)</f>
        <v>082-123-4567</v>
      </c>
      <c r="AK53" s="377"/>
      <c r="AL53" s="377"/>
      <c r="AM53" s="377"/>
      <c r="AN53" s="377"/>
      <c r="AO53" s="233" t="str">
        <f>IF(AO11="","",AO11)</f>
        <v>FAX:</v>
      </c>
      <c r="AP53" s="233"/>
      <c r="AQ53" s="377" t="str">
        <f>IF(AQ11="","",AQ11)</f>
        <v>082-234-5678</v>
      </c>
      <c r="AR53" s="377"/>
      <c r="AS53" s="377"/>
      <c r="AT53" s="377"/>
      <c r="AU53" s="378"/>
    </row>
    <row r="54" spans="1:47" ht="12" customHeight="1" thickBot="1" x14ac:dyDescent="0.25">
      <c r="Q54" s="46"/>
      <c r="R54" s="46"/>
      <c r="S54" s="61"/>
      <c r="T54" s="61"/>
      <c r="U54" s="61"/>
      <c r="V54" s="61"/>
      <c r="W54" s="67"/>
      <c r="X54" s="67"/>
      <c r="Y54" s="67"/>
      <c r="Z54" s="68"/>
      <c r="AA54" s="68"/>
      <c r="AB54" s="68"/>
      <c r="AC54" s="68"/>
      <c r="AD54" s="68"/>
      <c r="AE54" s="68"/>
    </row>
    <row r="55" spans="1:47" x14ac:dyDescent="0.2">
      <c r="A55" s="22"/>
      <c r="B55" s="22"/>
      <c r="C55" s="22"/>
      <c r="D55" s="22"/>
      <c r="E55" s="22"/>
      <c r="F55" s="22"/>
      <c r="G55" s="22"/>
      <c r="H55" s="22"/>
      <c r="I55" s="22"/>
      <c r="J55" s="22"/>
      <c r="K55" s="22"/>
      <c r="L55" s="22"/>
      <c r="M55" s="22"/>
      <c r="N55" s="22"/>
      <c r="O55" s="22"/>
      <c r="P55" s="22"/>
      <c r="Q55" s="178" t="s">
        <v>3</v>
      </c>
      <c r="R55" s="179"/>
      <c r="S55" s="179"/>
      <c r="T55" s="179"/>
      <c r="U55" s="179"/>
      <c r="V55" s="179"/>
      <c r="W55" s="179"/>
      <c r="X55" s="179"/>
      <c r="Y55" s="179"/>
      <c r="Z55" s="179"/>
      <c r="AA55" s="182" t="s">
        <v>106</v>
      </c>
      <c r="AB55" s="239" t="s">
        <v>89</v>
      </c>
      <c r="AC55" s="282"/>
      <c r="AD55" s="239" t="s">
        <v>2</v>
      </c>
      <c r="AE55" s="179"/>
      <c r="AF55" s="167" t="s">
        <v>4</v>
      </c>
      <c r="AG55" s="168"/>
      <c r="AH55" s="168"/>
      <c r="AI55" s="168"/>
      <c r="AJ55" s="168"/>
      <c r="AK55" s="168"/>
      <c r="AL55" s="169"/>
      <c r="AM55" s="235" t="s">
        <v>6</v>
      </c>
      <c r="AN55" s="235"/>
      <c r="AO55" s="235"/>
      <c r="AP55" s="235"/>
      <c r="AQ55" s="235"/>
      <c r="AR55" s="235"/>
      <c r="AS55" s="235"/>
      <c r="AT55" s="235"/>
      <c r="AU55" s="236"/>
    </row>
    <row r="56" spans="1:47" x14ac:dyDescent="0.2">
      <c r="A56" s="22"/>
      <c r="B56" s="24"/>
      <c r="C56" s="22"/>
      <c r="D56" s="22"/>
      <c r="E56" s="22"/>
      <c r="F56" s="22"/>
      <c r="G56" s="22"/>
      <c r="H56" s="22"/>
      <c r="I56" s="22"/>
      <c r="J56" s="22"/>
      <c r="K56" s="22"/>
      <c r="L56" s="22"/>
      <c r="M56" s="22"/>
      <c r="N56" s="22"/>
      <c r="O56" s="22"/>
      <c r="P56" s="22"/>
      <c r="Q56" s="180"/>
      <c r="R56" s="181"/>
      <c r="S56" s="181"/>
      <c r="T56" s="181"/>
      <c r="U56" s="181"/>
      <c r="V56" s="181"/>
      <c r="W56" s="181"/>
      <c r="X56" s="181"/>
      <c r="Y56" s="181"/>
      <c r="Z56" s="181"/>
      <c r="AA56" s="183"/>
      <c r="AB56" s="240"/>
      <c r="AC56" s="283"/>
      <c r="AD56" s="240"/>
      <c r="AE56" s="181"/>
      <c r="AF56" s="284" t="s">
        <v>5</v>
      </c>
      <c r="AG56" s="285"/>
      <c r="AH56" s="285"/>
      <c r="AI56" s="285"/>
      <c r="AJ56" s="285"/>
      <c r="AK56" s="285"/>
      <c r="AL56" s="286"/>
      <c r="AM56" s="237"/>
      <c r="AN56" s="237"/>
      <c r="AO56" s="237"/>
      <c r="AP56" s="237"/>
      <c r="AQ56" s="237"/>
      <c r="AR56" s="237"/>
      <c r="AS56" s="237"/>
      <c r="AT56" s="237"/>
      <c r="AU56" s="238"/>
    </row>
    <row r="57" spans="1:47" x14ac:dyDescent="0.2">
      <c r="A57" s="22"/>
      <c r="B57" s="22"/>
      <c r="C57" s="22"/>
      <c r="D57" s="22"/>
      <c r="E57" s="22"/>
      <c r="F57" s="22"/>
      <c r="G57" s="22"/>
      <c r="H57" s="22"/>
      <c r="I57" s="22"/>
      <c r="J57" s="22"/>
      <c r="K57" s="22"/>
      <c r="L57" s="22"/>
      <c r="M57" s="22"/>
      <c r="N57" s="22"/>
      <c r="O57" s="22"/>
      <c r="P57" s="22"/>
      <c r="Q57" s="430" t="str">
        <f>IF(Q15="","",Q15)</f>
        <v>別紙明細の通り</v>
      </c>
      <c r="R57" s="431"/>
      <c r="S57" s="431"/>
      <c r="T57" s="431"/>
      <c r="U57" s="431"/>
      <c r="V57" s="431"/>
      <c r="W57" s="431"/>
      <c r="X57" s="431"/>
      <c r="Y57" s="431"/>
      <c r="Z57" s="432"/>
      <c r="AA57" s="207" t="str">
        <f>IF(AA15="","",AA15)</f>
        <v/>
      </c>
      <c r="AB57" s="262">
        <f>IF(AB15="","",AB15)</f>
        <v>0.1</v>
      </c>
      <c r="AC57" s="263"/>
      <c r="AD57" s="160" t="str">
        <f>IF(AD15="","",AD15)</f>
        <v>式</v>
      </c>
      <c r="AE57" s="161"/>
      <c r="AF57" s="164" t="str">
        <f t="shared" ref="AF57:AF74" si="3">IF(AF15="","",AF15)</f>
        <v/>
      </c>
      <c r="AG57" s="165"/>
      <c r="AH57" s="165"/>
      <c r="AI57" s="165"/>
      <c r="AJ57" s="165"/>
      <c r="AK57" s="165"/>
      <c r="AL57" s="166"/>
      <c r="AM57" s="155">
        <f>IF(AM15="","",AM15)</f>
        <v>1200000</v>
      </c>
      <c r="AN57" s="155"/>
      <c r="AO57" s="155"/>
      <c r="AP57" s="155"/>
      <c r="AQ57" s="155"/>
      <c r="AR57" s="155"/>
      <c r="AS57" s="155"/>
      <c r="AT57" s="155"/>
      <c r="AU57" s="156"/>
    </row>
    <row r="58" spans="1:47" x14ac:dyDescent="0.2">
      <c r="A58" s="46"/>
      <c r="B58" s="28"/>
      <c r="C58" s="28"/>
      <c r="D58" s="28"/>
      <c r="E58" s="28"/>
      <c r="F58" s="28"/>
      <c r="G58" s="28"/>
      <c r="H58" s="28"/>
      <c r="I58" s="28"/>
      <c r="J58" s="28"/>
      <c r="K58" s="28"/>
      <c r="L58" s="28"/>
      <c r="M58" s="28"/>
      <c r="N58" s="28"/>
      <c r="O58" s="28"/>
      <c r="P58" s="28"/>
      <c r="Q58" s="433"/>
      <c r="R58" s="434"/>
      <c r="S58" s="434"/>
      <c r="T58" s="434"/>
      <c r="U58" s="434"/>
      <c r="V58" s="434"/>
      <c r="W58" s="434"/>
      <c r="X58" s="434"/>
      <c r="Y58" s="434"/>
      <c r="Z58" s="435"/>
      <c r="AA58" s="208"/>
      <c r="AB58" s="264"/>
      <c r="AC58" s="265"/>
      <c r="AD58" s="162"/>
      <c r="AE58" s="163"/>
      <c r="AF58" s="157">
        <f t="shared" si="3"/>
        <v>1</v>
      </c>
      <c r="AG58" s="158"/>
      <c r="AH58" s="158"/>
      <c r="AI58" s="158"/>
      <c r="AJ58" s="158"/>
      <c r="AK58" s="158"/>
      <c r="AL58" s="159"/>
      <c r="AM58" s="155"/>
      <c r="AN58" s="155"/>
      <c r="AO58" s="155"/>
      <c r="AP58" s="155"/>
      <c r="AQ58" s="155"/>
      <c r="AR58" s="155"/>
      <c r="AS58" s="155"/>
      <c r="AT58" s="155"/>
      <c r="AU58" s="156"/>
    </row>
    <row r="59" spans="1:47" ht="13.5" customHeight="1" x14ac:dyDescent="0.2">
      <c r="A59" s="28"/>
      <c r="B59" s="28"/>
      <c r="C59" s="28"/>
      <c r="D59" s="28"/>
      <c r="E59" s="28"/>
      <c r="F59" s="28"/>
      <c r="G59" s="28"/>
      <c r="H59" s="28"/>
      <c r="I59" s="28"/>
      <c r="J59" s="28"/>
      <c r="K59" s="28"/>
      <c r="L59" s="28"/>
      <c r="M59" s="28"/>
      <c r="N59" s="28"/>
      <c r="O59" s="28"/>
      <c r="P59" s="28"/>
      <c r="Q59" s="430" t="str">
        <f t="shared" ref="Q59" si="4">IF(Q17="","",Q17)</f>
        <v>別紙明細の通り</v>
      </c>
      <c r="R59" s="431"/>
      <c r="S59" s="431"/>
      <c r="T59" s="431"/>
      <c r="U59" s="431"/>
      <c r="V59" s="431"/>
      <c r="W59" s="431"/>
      <c r="X59" s="431"/>
      <c r="Y59" s="431"/>
      <c r="Z59" s="432"/>
      <c r="AA59" s="207" t="str">
        <f t="shared" ref="AA59" si="5">IF(AA17="","",AA17)</f>
        <v>※</v>
      </c>
      <c r="AB59" s="262">
        <f t="shared" ref="AB59" si="6">IF(AB17="","",AB17)</f>
        <v>0.08</v>
      </c>
      <c r="AC59" s="263"/>
      <c r="AD59" s="160" t="str">
        <f>IF(AD17="","",AD17)</f>
        <v>式</v>
      </c>
      <c r="AE59" s="161"/>
      <c r="AF59" s="164" t="str">
        <f t="shared" si="3"/>
        <v/>
      </c>
      <c r="AG59" s="165"/>
      <c r="AH59" s="165"/>
      <c r="AI59" s="165"/>
      <c r="AJ59" s="165"/>
      <c r="AK59" s="165"/>
      <c r="AL59" s="166"/>
      <c r="AM59" s="155">
        <f>IF(AM17="","",AM17)</f>
        <v>200000</v>
      </c>
      <c r="AN59" s="155"/>
      <c r="AO59" s="155"/>
      <c r="AP59" s="155"/>
      <c r="AQ59" s="155"/>
      <c r="AR59" s="155"/>
      <c r="AS59" s="155"/>
      <c r="AT59" s="155"/>
      <c r="AU59" s="156"/>
    </row>
    <row r="60" spans="1:47" ht="13.5" customHeight="1" x14ac:dyDescent="0.2">
      <c r="A60" s="22"/>
      <c r="B60" s="22"/>
      <c r="C60" s="22"/>
      <c r="D60" s="22"/>
      <c r="E60" s="22"/>
      <c r="F60" s="22"/>
      <c r="G60" s="22"/>
      <c r="H60" s="22"/>
      <c r="I60" s="22"/>
      <c r="J60" s="22"/>
      <c r="K60" s="22"/>
      <c r="L60" s="22"/>
      <c r="M60" s="22"/>
      <c r="N60" s="22"/>
      <c r="O60" s="22"/>
      <c r="P60" s="22"/>
      <c r="Q60" s="433"/>
      <c r="R60" s="434"/>
      <c r="S60" s="434"/>
      <c r="T60" s="434"/>
      <c r="U60" s="434"/>
      <c r="V60" s="434"/>
      <c r="W60" s="434"/>
      <c r="X60" s="434"/>
      <c r="Y60" s="434"/>
      <c r="Z60" s="435"/>
      <c r="AA60" s="208"/>
      <c r="AB60" s="264"/>
      <c r="AC60" s="265"/>
      <c r="AD60" s="162"/>
      <c r="AE60" s="163"/>
      <c r="AF60" s="157">
        <f t="shared" si="3"/>
        <v>1</v>
      </c>
      <c r="AG60" s="158"/>
      <c r="AH60" s="158"/>
      <c r="AI60" s="158"/>
      <c r="AJ60" s="158"/>
      <c r="AK60" s="158"/>
      <c r="AL60" s="159"/>
      <c r="AM60" s="155"/>
      <c r="AN60" s="155"/>
      <c r="AO60" s="155"/>
      <c r="AP60" s="155"/>
      <c r="AQ60" s="155"/>
      <c r="AR60" s="155"/>
      <c r="AS60" s="155"/>
      <c r="AT60" s="155"/>
      <c r="AU60" s="156"/>
    </row>
    <row r="61" spans="1:47" ht="13.5" customHeight="1" x14ac:dyDescent="0.2">
      <c r="A61" s="46"/>
      <c r="B61" s="28"/>
      <c r="C61" s="28"/>
      <c r="D61" s="28"/>
      <c r="E61" s="28"/>
      <c r="F61" s="28"/>
      <c r="G61" s="28"/>
      <c r="H61" s="28"/>
      <c r="I61" s="28"/>
      <c r="J61" s="28"/>
      <c r="K61" s="28"/>
      <c r="L61" s="28"/>
      <c r="M61" s="28"/>
      <c r="N61" s="28"/>
      <c r="O61" s="28"/>
      <c r="P61" s="28"/>
      <c r="Q61" s="430" t="str">
        <f t="shared" ref="Q61" si="7">IF(Q19="","",Q19)</f>
        <v/>
      </c>
      <c r="R61" s="431"/>
      <c r="S61" s="431"/>
      <c r="T61" s="431"/>
      <c r="U61" s="431"/>
      <c r="V61" s="431"/>
      <c r="W61" s="431"/>
      <c r="X61" s="431"/>
      <c r="Y61" s="431"/>
      <c r="Z61" s="432"/>
      <c r="AA61" s="207" t="str">
        <f t="shared" ref="AA61" si="8">IF(AA19="","",AA19)</f>
        <v/>
      </c>
      <c r="AB61" s="262" t="str">
        <f t="shared" ref="AB61" si="9">IF(AB19="","",AB19)</f>
        <v/>
      </c>
      <c r="AC61" s="263"/>
      <c r="AD61" s="160" t="str">
        <f>IF(AD19="","",AD19)</f>
        <v/>
      </c>
      <c r="AE61" s="161"/>
      <c r="AF61" s="164" t="str">
        <f t="shared" si="3"/>
        <v/>
      </c>
      <c r="AG61" s="165"/>
      <c r="AH61" s="165"/>
      <c r="AI61" s="165"/>
      <c r="AJ61" s="165"/>
      <c r="AK61" s="165"/>
      <c r="AL61" s="166"/>
      <c r="AM61" s="155" t="str">
        <f>IF(AM19="","",AM19)</f>
        <v/>
      </c>
      <c r="AN61" s="155"/>
      <c r="AO61" s="155"/>
      <c r="AP61" s="155"/>
      <c r="AQ61" s="155"/>
      <c r="AR61" s="155"/>
      <c r="AS61" s="155"/>
      <c r="AT61" s="155"/>
      <c r="AU61" s="156"/>
    </row>
    <row r="62" spans="1:47" ht="13.5" customHeight="1" x14ac:dyDescent="0.2">
      <c r="A62" s="28"/>
      <c r="B62" s="28"/>
      <c r="C62" s="28"/>
      <c r="D62" s="28"/>
      <c r="E62" s="28"/>
      <c r="F62" s="28"/>
      <c r="G62" s="28"/>
      <c r="H62" s="28"/>
      <c r="I62" s="28"/>
      <c r="J62" s="28"/>
      <c r="K62" s="28"/>
      <c r="L62" s="28"/>
      <c r="M62" s="28"/>
      <c r="N62" s="28"/>
      <c r="O62" s="28"/>
      <c r="P62" s="28"/>
      <c r="Q62" s="433"/>
      <c r="R62" s="434"/>
      <c r="S62" s="434"/>
      <c r="T62" s="434"/>
      <c r="U62" s="434"/>
      <c r="V62" s="434"/>
      <c r="W62" s="434"/>
      <c r="X62" s="434"/>
      <c r="Y62" s="434"/>
      <c r="Z62" s="435"/>
      <c r="AA62" s="208"/>
      <c r="AB62" s="264"/>
      <c r="AC62" s="265"/>
      <c r="AD62" s="162"/>
      <c r="AE62" s="163"/>
      <c r="AF62" s="157" t="str">
        <f t="shared" si="3"/>
        <v/>
      </c>
      <c r="AG62" s="158"/>
      <c r="AH62" s="158"/>
      <c r="AI62" s="158"/>
      <c r="AJ62" s="158"/>
      <c r="AK62" s="158"/>
      <c r="AL62" s="159"/>
      <c r="AM62" s="155"/>
      <c r="AN62" s="155"/>
      <c r="AO62" s="155"/>
      <c r="AP62" s="155"/>
      <c r="AQ62" s="155"/>
      <c r="AR62" s="155"/>
      <c r="AS62" s="155"/>
      <c r="AT62" s="155"/>
      <c r="AU62" s="156"/>
    </row>
    <row r="63" spans="1:47" ht="13.5" customHeight="1" x14ac:dyDescent="0.2">
      <c r="A63" s="28"/>
      <c r="B63" s="28"/>
      <c r="C63" s="28"/>
      <c r="D63" s="28"/>
      <c r="E63" s="28"/>
      <c r="F63" s="28"/>
      <c r="G63" s="28"/>
      <c r="H63" s="28"/>
      <c r="I63" s="28"/>
      <c r="J63" s="28"/>
      <c r="K63" s="28"/>
      <c r="L63" s="28"/>
      <c r="M63" s="28"/>
      <c r="N63" s="28"/>
      <c r="O63" s="28"/>
      <c r="P63" s="28"/>
      <c r="Q63" s="430" t="str">
        <f t="shared" ref="Q63" si="10">IF(Q21="","",Q21)</f>
        <v/>
      </c>
      <c r="R63" s="431"/>
      <c r="S63" s="431"/>
      <c r="T63" s="431"/>
      <c r="U63" s="431"/>
      <c r="V63" s="431"/>
      <c r="W63" s="431"/>
      <c r="X63" s="431"/>
      <c r="Y63" s="431"/>
      <c r="Z63" s="432"/>
      <c r="AA63" s="207" t="str">
        <f t="shared" ref="AA63" si="11">IF(AA21="","",AA21)</f>
        <v/>
      </c>
      <c r="AB63" s="262" t="str">
        <f t="shared" ref="AB63" si="12">IF(AB21="","",AB21)</f>
        <v/>
      </c>
      <c r="AC63" s="263"/>
      <c r="AD63" s="160" t="str">
        <f>IF(AD21="","",AD21)</f>
        <v/>
      </c>
      <c r="AE63" s="161"/>
      <c r="AF63" s="164" t="str">
        <f t="shared" si="3"/>
        <v/>
      </c>
      <c r="AG63" s="165"/>
      <c r="AH63" s="165"/>
      <c r="AI63" s="165"/>
      <c r="AJ63" s="165"/>
      <c r="AK63" s="165"/>
      <c r="AL63" s="166"/>
      <c r="AM63" s="155" t="str">
        <f>IF(AM21="","",AM21)</f>
        <v/>
      </c>
      <c r="AN63" s="155"/>
      <c r="AO63" s="155"/>
      <c r="AP63" s="155"/>
      <c r="AQ63" s="155"/>
      <c r="AR63" s="155"/>
      <c r="AS63" s="155"/>
      <c r="AT63" s="155"/>
      <c r="AU63" s="156"/>
    </row>
    <row r="64" spans="1:47" ht="13.5" customHeight="1" x14ac:dyDescent="0.2">
      <c r="A64" s="17"/>
      <c r="B64" s="17"/>
      <c r="C64" s="17"/>
      <c r="D64" s="17"/>
      <c r="E64" s="17"/>
      <c r="F64" s="17"/>
      <c r="G64" s="17"/>
      <c r="H64" s="17"/>
      <c r="I64" s="17"/>
      <c r="J64" s="17"/>
      <c r="K64" s="17"/>
      <c r="L64" s="17"/>
      <c r="M64" s="17"/>
      <c r="N64" s="17"/>
      <c r="O64" s="17"/>
      <c r="P64" s="22"/>
      <c r="Q64" s="433"/>
      <c r="R64" s="434"/>
      <c r="S64" s="434"/>
      <c r="T64" s="434"/>
      <c r="U64" s="434"/>
      <c r="V64" s="434"/>
      <c r="W64" s="434"/>
      <c r="X64" s="434"/>
      <c r="Y64" s="434"/>
      <c r="Z64" s="435"/>
      <c r="AA64" s="208"/>
      <c r="AB64" s="264"/>
      <c r="AC64" s="265"/>
      <c r="AD64" s="162"/>
      <c r="AE64" s="163"/>
      <c r="AF64" s="157" t="str">
        <f t="shared" si="3"/>
        <v/>
      </c>
      <c r="AG64" s="158"/>
      <c r="AH64" s="158"/>
      <c r="AI64" s="158"/>
      <c r="AJ64" s="158"/>
      <c r="AK64" s="158"/>
      <c r="AL64" s="159"/>
      <c r="AM64" s="155"/>
      <c r="AN64" s="155"/>
      <c r="AO64" s="155"/>
      <c r="AP64" s="155"/>
      <c r="AQ64" s="155"/>
      <c r="AR64" s="155"/>
      <c r="AS64" s="155"/>
      <c r="AT64" s="155"/>
      <c r="AU64" s="156"/>
    </row>
    <row r="65" spans="1:47" ht="13.5" customHeight="1" x14ac:dyDescent="0.2">
      <c r="A65" s="22"/>
      <c r="B65" s="22"/>
      <c r="C65" s="22"/>
      <c r="D65" s="22"/>
      <c r="E65" s="22"/>
      <c r="F65" s="22"/>
      <c r="G65" s="22"/>
      <c r="H65" s="22"/>
      <c r="I65" s="22"/>
      <c r="J65" s="22"/>
      <c r="K65" s="22"/>
      <c r="L65" s="22"/>
      <c r="M65" s="22"/>
      <c r="N65" s="22"/>
      <c r="O65" s="22"/>
      <c r="P65" s="28"/>
      <c r="Q65" s="430" t="str">
        <f t="shared" ref="Q65" si="13">IF(Q23="","",Q23)</f>
        <v/>
      </c>
      <c r="R65" s="431"/>
      <c r="S65" s="431"/>
      <c r="T65" s="431"/>
      <c r="U65" s="431"/>
      <c r="V65" s="431"/>
      <c r="W65" s="431"/>
      <c r="X65" s="431"/>
      <c r="Y65" s="431"/>
      <c r="Z65" s="432"/>
      <c r="AA65" s="207" t="str">
        <f t="shared" ref="AA65" si="14">IF(AA23="","",AA23)</f>
        <v/>
      </c>
      <c r="AB65" s="262" t="str">
        <f t="shared" ref="AB65" si="15">IF(AB23="","",AB23)</f>
        <v/>
      </c>
      <c r="AC65" s="263"/>
      <c r="AD65" s="160" t="str">
        <f>IF(AD23="","",AD23)</f>
        <v/>
      </c>
      <c r="AE65" s="161"/>
      <c r="AF65" s="164" t="str">
        <f t="shared" si="3"/>
        <v/>
      </c>
      <c r="AG65" s="165"/>
      <c r="AH65" s="165"/>
      <c r="AI65" s="165"/>
      <c r="AJ65" s="165"/>
      <c r="AK65" s="165"/>
      <c r="AL65" s="166"/>
      <c r="AM65" s="155" t="str">
        <f>IF(AM23="","",AM23)</f>
        <v/>
      </c>
      <c r="AN65" s="155"/>
      <c r="AO65" s="155"/>
      <c r="AP65" s="155"/>
      <c r="AQ65" s="155"/>
      <c r="AR65" s="155"/>
      <c r="AS65" s="155"/>
      <c r="AT65" s="155"/>
      <c r="AU65" s="156"/>
    </row>
    <row r="66" spans="1:47" ht="13.5" customHeight="1" x14ac:dyDescent="0.2">
      <c r="A66" s="46"/>
      <c r="B66" s="28"/>
      <c r="C66" s="28"/>
      <c r="D66" s="28"/>
      <c r="E66" s="28"/>
      <c r="F66" s="28"/>
      <c r="G66" s="28"/>
      <c r="H66" s="28"/>
      <c r="I66" s="28"/>
      <c r="J66" s="28"/>
      <c r="K66" s="28"/>
      <c r="L66" s="28"/>
      <c r="M66" s="28"/>
      <c r="N66" s="28"/>
      <c r="O66" s="28"/>
      <c r="P66" s="28"/>
      <c r="Q66" s="433"/>
      <c r="R66" s="434"/>
      <c r="S66" s="434"/>
      <c r="T66" s="434"/>
      <c r="U66" s="434"/>
      <c r="V66" s="434"/>
      <c r="W66" s="434"/>
      <c r="X66" s="434"/>
      <c r="Y66" s="434"/>
      <c r="Z66" s="435"/>
      <c r="AA66" s="208"/>
      <c r="AB66" s="264"/>
      <c r="AC66" s="265"/>
      <c r="AD66" s="162"/>
      <c r="AE66" s="163"/>
      <c r="AF66" s="157" t="str">
        <f t="shared" si="3"/>
        <v/>
      </c>
      <c r="AG66" s="158"/>
      <c r="AH66" s="158"/>
      <c r="AI66" s="158"/>
      <c r="AJ66" s="158"/>
      <c r="AK66" s="158"/>
      <c r="AL66" s="159"/>
      <c r="AM66" s="155"/>
      <c r="AN66" s="155"/>
      <c r="AO66" s="155"/>
      <c r="AP66" s="155"/>
      <c r="AQ66" s="155"/>
      <c r="AR66" s="155"/>
      <c r="AS66" s="155"/>
      <c r="AT66" s="155"/>
      <c r="AU66" s="156"/>
    </row>
    <row r="67" spans="1:47" ht="13.5" customHeight="1" x14ac:dyDescent="0.2">
      <c r="P67" s="28"/>
      <c r="Q67" s="430" t="str">
        <f t="shared" ref="Q67" si="16">IF(Q25="","",Q25)</f>
        <v/>
      </c>
      <c r="R67" s="431"/>
      <c r="S67" s="431"/>
      <c r="T67" s="431"/>
      <c r="U67" s="431"/>
      <c r="V67" s="431"/>
      <c r="W67" s="431"/>
      <c r="X67" s="431"/>
      <c r="Y67" s="431"/>
      <c r="Z67" s="432"/>
      <c r="AA67" s="207" t="str">
        <f t="shared" ref="AA67" si="17">IF(AA25="","",AA25)</f>
        <v/>
      </c>
      <c r="AB67" s="262" t="str">
        <f t="shared" ref="AB67" si="18">IF(AB25="","",AB25)</f>
        <v/>
      </c>
      <c r="AC67" s="263"/>
      <c r="AD67" s="160" t="str">
        <f>IF(AD25="","",AD25)</f>
        <v/>
      </c>
      <c r="AE67" s="161"/>
      <c r="AF67" s="164" t="str">
        <f t="shared" si="3"/>
        <v/>
      </c>
      <c r="AG67" s="165"/>
      <c r="AH67" s="165"/>
      <c r="AI67" s="165"/>
      <c r="AJ67" s="165"/>
      <c r="AK67" s="165"/>
      <c r="AL67" s="166"/>
      <c r="AM67" s="155" t="str">
        <f>IF(AM25="","",AM25)</f>
        <v/>
      </c>
      <c r="AN67" s="155"/>
      <c r="AO67" s="155"/>
      <c r="AP67" s="155"/>
      <c r="AQ67" s="155"/>
      <c r="AR67" s="155"/>
      <c r="AS67" s="155"/>
      <c r="AT67" s="155"/>
      <c r="AU67" s="156"/>
    </row>
    <row r="68" spans="1:47" ht="13.5" customHeight="1" x14ac:dyDescent="0.2">
      <c r="A68" s="313" t="s">
        <v>54</v>
      </c>
      <c r="B68" s="314"/>
      <c r="C68" s="314"/>
      <c r="D68" s="314"/>
      <c r="E68" s="314"/>
      <c r="F68" s="314"/>
      <c r="G68" s="314"/>
      <c r="H68" s="314"/>
      <c r="I68" s="314"/>
      <c r="J68" s="314"/>
      <c r="K68" s="314"/>
      <c r="L68" s="314"/>
      <c r="M68" s="314"/>
      <c r="N68" s="314"/>
      <c r="O68" s="315"/>
      <c r="P68" s="28"/>
      <c r="Q68" s="433"/>
      <c r="R68" s="434"/>
      <c r="S68" s="434"/>
      <c r="T68" s="434"/>
      <c r="U68" s="434"/>
      <c r="V68" s="434"/>
      <c r="W68" s="434"/>
      <c r="X68" s="434"/>
      <c r="Y68" s="434"/>
      <c r="Z68" s="435"/>
      <c r="AA68" s="208"/>
      <c r="AB68" s="264"/>
      <c r="AC68" s="265"/>
      <c r="AD68" s="162"/>
      <c r="AE68" s="163"/>
      <c r="AF68" s="157" t="str">
        <f t="shared" si="3"/>
        <v/>
      </c>
      <c r="AG68" s="158"/>
      <c r="AH68" s="158"/>
      <c r="AI68" s="158"/>
      <c r="AJ68" s="158"/>
      <c r="AK68" s="158"/>
      <c r="AL68" s="159"/>
      <c r="AM68" s="155"/>
      <c r="AN68" s="155"/>
      <c r="AO68" s="155"/>
      <c r="AP68" s="155"/>
      <c r="AQ68" s="155"/>
      <c r="AR68" s="155"/>
      <c r="AS68" s="155"/>
      <c r="AT68" s="155"/>
      <c r="AU68" s="156"/>
    </row>
    <row r="69" spans="1:47" ht="13.5" customHeight="1" x14ac:dyDescent="0.2">
      <c r="A69" s="160" t="str">
        <f>IF(A30="","",A30)</f>
        <v>○○銀行</v>
      </c>
      <c r="B69" s="241"/>
      <c r="C69" s="241" t="str">
        <f>IF(C28="","",C28)</f>
        <v/>
      </c>
      <c r="D69" s="241"/>
      <c r="E69" s="241" t="str">
        <f>IF(E28="","",E28)</f>
        <v/>
      </c>
      <c r="F69" s="161"/>
      <c r="G69" s="326" t="str">
        <f>G30</f>
        <v>金融機関名</v>
      </c>
      <c r="H69" s="330"/>
      <c r="I69" s="327"/>
      <c r="J69" s="160" t="str">
        <f>IF(J30="","",J30)</f>
        <v>○○支店</v>
      </c>
      <c r="K69" s="241"/>
      <c r="L69" s="241"/>
      <c r="M69" s="161"/>
      <c r="N69" s="326" t="str">
        <f>N30</f>
        <v>支店</v>
      </c>
      <c r="O69" s="327"/>
      <c r="P69" s="28"/>
      <c r="Q69" s="430" t="str">
        <f t="shared" ref="Q69" si="19">IF(Q27="","",Q27)</f>
        <v/>
      </c>
      <c r="R69" s="431"/>
      <c r="S69" s="431"/>
      <c r="T69" s="431"/>
      <c r="U69" s="431"/>
      <c r="V69" s="431"/>
      <c r="W69" s="431"/>
      <c r="X69" s="431"/>
      <c r="Y69" s="431"/>
      <c r="Z69" s="432"/>
      <c r="AA69" s="207" t="str">
        <f t="shared" ref="AA69" si="20">IF(AA27="","",AA27)</f>
        <v/>
      </c>
      <c r="AB69" s="262" t="str">
        <f t="shared" ref="AB69" si="21">IF(AB27="","",AB27)</f>
        <v/>
      </c>
      <c r="AC69" s="263"/>
      <c r="AD69" s="160" t="str">
        <f>IF(AD27="","",AD27)</f>
        <v/>
      </c>
      <c r="AE69" s="161"/>
      <c r="AF69" s="164" t="str">
        <f t="shared" si="3"/>
        <v/>
      </c>
      <c r="AG69" s="165"/>
      <c r="AH69" s="165"/>
      <c r="AI69" s="165"/>
      <c r="AJ69" s="165"/>
      <c r="AK69" s="165"/>
      <c r="AL69" s="166"/>
      <c r="AM69" s="155" t="str">
        <f>IF(AM27="","",AM27)</f>
        <v/>
      </c>
      <c r="AN69" s="155"/>
      <c r="AO69" s="155"/>
      <c r="AP69" s="155"/>
      <c r="AQ69" s="155"/>
      <c r="AR69" s="155"/>
      <c r="AS69" s="155"/>
      <c r="AT69" s="155"/>
      <c r="AU69" s="156"/>
    </row>
    <row r="70" spans="1:47" ht="13.5" customHeight="1" x14ac:dyDescent="0.2">
      <c r="A70" s="162" t="str">
        <f>IF(A29="","",A29)</f>
        <v>振　込　口　座</v>
      </c>
      <c r="B70" s="242"/>
      <c r="C70" s="242" t="str">
        <f>IF(C29="","",C29)</f>
        <v/>
      </c>
      <c r="D70" s="242"/>
      <c r="E70" s="242" t="str">
        <f>IF(E29="","",E29)</f>
        <v/>
      </c>
      <c r="F70" s="163"/>
      <c r="G70" s="328"/>
      <c r="H70" s="331"/>
      <c r="I70" s="329"/>
      <c r="J70" s="162"/>
      <c r="K70" s="242"/>
      <c r="L70" s="242"/>
      <c r="M70" s="163"/>
      <c r="N70" s="328"/>
      <c r="O70" s="329"/>
      <c r="P70" s="28"/>
      <c r="Q70" s="433"/>
      <c r="R70" s="434"/>
      <c r="S70" s="434"/>
      <c r="T70" s="434"/>
      <c r="U70" s="434"/>
      <c r="V70" s="434"/>
      <c r="W70" s="434"/>
      <c r="X70" s="434"/>
      <c r="Y70" s="434"/>
      <c r="Z70" s="435"/>
      <c r="AA70" s="208"/>
      <c r="AB70" s="264"/>
      <c r="AC70" s="265"/>
      <c r="AD70" s="162"/>
      <c r="AE70" s="163"/>
      <c r="AF70" s="157" t="str">
        <f t="shared" si="3"/>
        <v/>
      </c>
      <c r="AG70" s="158"/>
      <c r="AH70" s="158"/>
      <c r="AI70" s="158"/>
      <c r="AJ70" s="158"/>
      <c r="AK70" s="158"/>
      <c r="AL70" s="159"/>
      <c r="AM70" s="155"/>
      <c r="AN70" s="155"/>
      <c r="AO70" s="155"/>
      <c r="AP70" s="155"/>
      <c r="AQ70" s="155"/>
      <c r="AR70" s="155"/>
      <c r="AS70" s="155"/>
      <c r="AT70" s="155"/>
      <c r="AU70" s="156"/>
    </row>
    <row r="71" spans="1:47" ht="13.5" customHeight="1" x14ac:dyDescent="0.2">
      <c r="A71" s="304" t="s">
        <v>52</v>
      </c>
      <c r="B71" s="305"/>
      <c r="C71" s="306"/>
      <c r="D71" s="160" t="str">
        <f>IF(D32="","",D32)</f>
        <v>普通</v>
      </c>
      <c r="E71" s="241"/>
      <c r="F71" s="161"/>
      <c r="G71" s="304" t="s">
        <v>53</v>
      </c>
      <c r="H71" s="305"/>
      <c r="I71" s="306"/>
      <c r="J71" s="160">
        <f>IF(J32="","",J32)</f>
        <v>1234567</v>
      </c>
      <c r="K71" s="241"/>
      <c r="L71" s="241"/>
      <c r="M71" s="241"/>
      <c r="N71" s="241"/>
      <c r="O71" s="161"/>
      <c r="P71" s="28"/>
      <c r="Q71" s="430" t="str">
        <f t="shared" ref="Q71" si="22">IF(Q29="","",Q29)</f>
        <v/>
      </c>
      <c r="R71" s="431"/>
      <c r="S71" s="431"/>
      <c r="T71" s="431"/>
      <c r="U71" s="431"/>
      <c r="V71" s="431"/>
      <c r="W71" s="431"/>
      <c r="X71" s="431"/>
      <c r="Y71" s="431"/>
      <c r="Z71" s="432"/>
      <c r="AA71" s="207" t="str">
        <f t="shared" ref="AA71" si="23">IF(AA29="","",AA29)</f>
        <v/>
      </c>
      <c r="AB71" s="262" t="str">
        <f t="shared" ref="AB71" si="24">IF(AB29="","",AB29)</f>
        <v/>
      </c>
      <c r="AC71" s="263"/>
      <c r="AD71" s="160" t="str">
        <f>IF(AD29="","",AD29)</f>
        <v/>
      </c>
      <c r="AE71" s="161"/>
      <c r="AF71" s="164" t="str">
        <f t="shared" si="3"/>
        <v/>
      </c>
      <c r="AG71" s="165"/>
      <c r="AH71" s="165"/>
      <c r="AI71" s="165"/>
      <c r="AJ71" s="165"/>
      <c r="AK71" s="165"/>
      <c r="AL71" s="166"/>
      <c r="AM71" s="155" t="str">
        <f>IF(AM29="","",AM29)</f>
        <v/>
      </c>
      <c r="AN71" s="155"/>
      <c r="AO71" s="155"/>
      <c r="AP71" s="155"/>
      <c r="AQ71" s="155"/>
      <c r="AR71" s="155"/>
      <c r="AS71" s="155"/>
      <c r="AT71" s="155"/>
      <c r="AU71" s="156"/>
    </row>
    <row r="72" spans="1:47" ht="13.5" customHeight="1" x14ac:dyDescent="0.2">
      <c r="A72" s="307"/>
      <c r="B72" s="308"/>
      <c r="C72" s="309"/>
      <c r="D72" s="162"/>
      <c r="E72" s="242"/>
      <c r="F72" s="163"/>
      <c r="G72" s="307"/>
      <c r="H72" s="308"/>
      <c r="I72" s="309"/>
      <c r="J72" s="162"/>
      <c r="K72" s="242"/>
      <c r="L72" s="242"/>
      <c r="M72" s="242"/>
      <c r="N72" s="242"/>
      <c r="O72" s="163"/>
      <c r="P72" s="28"/>
      <c r="Q72" s="433"/>
      <c r="R72" s="434"/>
      <c r="S72" s="434"/>
      <c r="T72" s="434"/>
      <c r="U72" s="434"/>
      <c r="V72" s="434"/>
      <c r="W72" s="434"/>
      <c r="X72" s="434"/>
      <c r="Y72" s="434"/>
      <c r="Z72" s="435"/>
      <c r="AA72" s="208"/>
      <c r="AB72" s="264"/>
      <c r="AC72" s="265"/>
      <c r="AD72" s="162"/>
      <c r="AE72" s="163"/>
      <c r="AF72" s="157" t="str">
        <f t="shared" si="3"/>
        <v/>
      </c>
      <c r="AG72" s="158"/>
      <c r="AH72" s="158"/>
      <c r="AI72" s="158"/>
      <c r="AJ72" s="158"/>
      <c r="AK72" s="158"/>
      <c r="AL72" s="159"/>
      <c r="AM72" s="155"/>
      <c r="AN72" s="155"/>
      <c r="AO72" s="155"/>
      <c r="AP72" s="155"/>
      <c r="AQ72" s="155"/>
      <c r="AR72" s="155"/>
      <c r="AS72" s="155"/>
      <c r="AT72" s="155"/>
      <c r="AU72" s="156"/>
    </row>
    <row r="73" spans="1:47" ht="13.5" customHeight="1" x14ac:dyDescent="0.2">
      <c r="A73" s="304" t="s">
        <v>32</v>
      </c>
      <c r="B73" s="305"/>
      <c r="C73" s="305"/>
      <c r="D73" s="160" t="str">
        <f>IF(D34="","",D34)</f>
        <v>○○建材株式会社</v>
      </c>
      <c r="E73" s="241"/>
      <c r="F73" s="241"/>
      <c r="G73" s="241"/>
      <c r="H73" s="241"/>
      <c r="I73" s="241"/>
      <c r="J73" s="241"/>
      <c r="K73" s="241"/>
      <c r="L73" s="241"/>
      <c r="M73" s="241"/>
      <c r="N73" s="241"/>
      <c r="O73" s="161"/>
      <c r="P73" s="28"/>
      <c r="Q73" s="430" t="str">
        <f t="shared" ref="Q73" si="25">IF(Q31="","",Q31)</f>
        <v/>
      </c>
      <c r="R73" s="431"/>
      <c r="S73" s="431"/>
      <c r="T73" s="431"/>
      <c r="U73" s="431"/>
      <c r="V73" s="431"/>
      <c r="W73" s="431"/>
      <c r="X73" s="431"/>
      <c r="Y73" s="431"/>
      <c r="Z73" s="432"/>
      <c r="AA73" s="207" t="str">
        <f t="shared" ref="AA73" si="26">IF(AA31="","",AA31)</f>
        <v/>
      </c>
      <c r="AB73" s="332" t="str">
        <f t="shared" ref="AB73" si="27">IF(AB31="","",AB31)</f>
        <v/>
      </c>
      <c r="AC73" s="333"/>
      <c r="AD73" s="160" t="str">
        <f>IF(AD31="","",AD31)</f>
        <v/>
      </c>
      <c r="AE73" s="161"/>
      <c r="AF73" s="164" t="str">
        <f t="shared" si="3"/>
        <v/>
      </c>
      <c r="AG73" s="165"/>
      <c r="AH73" s="165"/>
      <c r="AI73" s="165"/>
      <c r="AJ73" s="165"/>
      <c r="AK73" s="165"/>
      <c r="AL73" s="166"/>
      <c r="AM73" s="155" t="str">
        <f>IF(AM31="","",AM31)</f>
        <v/>
      </c>
      <c r="AN73" s="155"/>
      <c r="AO73" s="155"/>
      <c r="AP73" s="155"/>
      <c r="AQ73" s="155"/>
      <c r="AR73" s="155"/>
      <c r="AS73" s="155"/>
      <c r="AT73" s="155"/>
      <c r="AU73" s="156"/>
    </row>
    <row r="74" spans="1:47" ht="13.5" customHeight="1" x14ac:dyDescent="0.2">
      <c r="A74" s="307"/>
      <c r="B74" s="308"/>
      <c r="C74" s="308"/>
      <c r="D74" s="162"/>
      <c r="E74" s="242"/>
      <c r="F74" s="242"/>
      <c r="G74" s="242"/>
      <c r="H74" s="242"/>
      <c r="I74" s="242"/>
      <c r="J74" s="242"/>
      <c r="K74" s="242"/>
      <c r="L74" s="242"/>
      <c r="M74" s="242"/>
      <c r="N74" s="242"/>
      <c r="O74" s="163"/>
      <c r="P74" s="28"/>
      <c r="Q74" s="433"/>
      <c r="R74" s="434"/>
      <c r="S74" s="434"/>
      <c r="T74" s="434"/>
      <c r="U74" s="434"/>
      <c r="V74" s="434"/>
      <c r="W74" s="434"/>
      <c r="X74" s="434"/>
      <c r="Y74" s="434"/>
      <c r="Z74" s="435"/>
      <c r="AA74" s="208"/>
      <c r="AB74" s="262"/>
      <c r="AC74" s="263"/>
      <c r="AD74" s="162"/>
      <c r="AE74" s="163"/>
      <c r="AF74" s="157" t="str">
        <f t="shared" si="3"/>
        <v/>
      </c>
      <c r="AG74" s="158"/>
      <c r="AH74" s="158"/>
      <c r="AI74" s="158"/>
      <c r="AJ74" s="158"/>
      <c r="AK74" s="158"/>
      <c r="AL74" s="159"/>
      <c r="AM74" s="155"/>
      <c r="AN74" s="155"/>
      <c r="AO74" s="155"/>
      <c r="AP74" s="155"/>
      <c r="AQ74" s="155"/>
      <c r="AR74" s="155"/>
      <c r="AS74" s="155"/>
      <c r="AT74" s="155"/>
      <c r="AU74" s="156"/>
    </row>
    <row r="75" spans="1:47" ht="13.2" customHeight="1" x14ac:dyDescent="0.2">
      <c r="A75" s="81" t="s">
        <v>76</v>
      </c>
      <c r="P75" s="28"/>
      <c r="Q75" s="199"/>
      <c r="R75" s="200"/>
      <c r="S75" s="200"/>
      <c r="T75" s="200"/>
      <c r="U75" s="200"/>
      <c r="V75" s="200"/>
      <c r="W75" s="200"/>
      <c r="X75" s="200"/>
      <c r="Y75" s="200"/>
      <c r="Z75" s="200"/>
      <c r="AA75" s="201"/>
      <c r="AB75" s="118" t="s">
        <v>90</v>
      </c>
      <c r="AC75" s="120"/>
      <c r="AD75" s="120"/>
      <c r="AE75" s="115" t="s">
        <v>100</v>
      </c>
      <c r="AF75" s="269"/>
      <c r="AG75" s="270"/>
      <c r="AH75" s="270"/>
      <c r="AI75" s="270"/>
      <c r="AJ75" s="270"/>
      <c r="AK75" s="270"/>
      <c r="AL75" s="271"/>
      <c r="AM75" s="411"/>
      <c r="AN75" s="411"/>
      <c r="AO75" s="436" t="str">
        <f>IF(AO33="","",AO33)</f>
        <v>-</v>
      </c>
      <c r="AP75" s="436"/>
      <c r="AQ75" s="436"/>
      <c r="AR75" s="436"/>
      <c r="AS75" s="436"/>
      <c r="AT75" s="436"/>
      <c r="AU75" s="437"/>
    </row>
    <row r="76" spans="1:47" ht="13.2" customHeight="1" x14ac:dyDescent="0.2">
      <c r="A76" s="322" t="s">
        <v>61</v>
      </c>
      <c r="B76" s="322"/>
      <c r="C76" s="322"/>
      <c r="D76" s="322"/>
      <c r="E76" s="322"/>
      <c r="F76" s="322"/>
      <c r="G76" s="322"/>
      <c r="H76" s="322"/>
      <c r="I76" s="322"/>
      <c r="J76" s="322"/>
      <c r="K76" s="322"/>
      <c r="L76" s="322"/>
      <c r="M76" s="322"/>
      <c r="N76" s="322"/>
      <c r="O76" s="322"/>
      <c r="P76" s="28"/>
      <c r="Q76" s="199"/>
      <c r="R76" s="200"/>
      <c r="S76" s="200"/>
      <c r="T76" s="200"/>
      <c r="U76" s="200"/>
      <c r="V76" s="200"/>
      <c r="W76" s="200"/>
      <c r="X76" s="200"/>
      <c r="Y76" s="200"/>
      <c r="Z76" s="200"/>
      <c r="AA76" s="201"/>
      <c r="AB76" s="119">
        <v>0.08</v>
      </c>
      <c r="AC76" s="121"/>
      <c r="AD76" s="121"/>
      <c r="AE76" s="116" t="s">
        <v>100</v>
      </c>
      <c r="AF76" s="334" t="s">
        <v>91</v>
      </c>
      <c r="AG76" s="335"/>
      <c r="AH76" s="335"/>
      <c r="AI76" s="442">
        <f>IF(AI34="","",AI34)</f>
        <v>16000</v>
      </c>
      <c r="AJ76" s="442"/>
      <c r="AK76" s="442"/>
      <c r="AL76" s="443"/>
      <c r="AM76" s="416" t="s">
        <v>92</v>
      </c>
      <c r="AN76" s="416"/>
      <c r="AO76" s="438">
        <f>IF(AO34="","",AO34)</f>
        <v>216000</v>
      </c>
      <c r="AP76" s="438"/>
      <c r="AQ76" s="438"/>
      <c r="AR76" s="438"/>
      <c r="AS76" s="438"/>
      <c r="AT76" s="438"/>
      <c r="AU76" s="439"/>
    </row>
    <row r="77" spans="1:47" ht="13.2" customHeight="1" thickBot="1" x14ac:dyDescent="0.25">
      <c r="A77" s="323"/>
      <c r="B77" s="323"/>
      <c r="C77" s="323"/>
      <c r="D77" s="323"/>
      <c r="E77" s="323"/>
      <c r="F77" s="323"/>
      <c r="G77" s="323"/>
      <c r="H77" s="323"/>
      <c r="I77" s="323"/>
      <c r="J77" s="323"/>
      <c r="K77" s="323"/>
      <c r="L77" s="323"/>
      <c r="M77" s="323"/>
      <c r="N77" s="323"/>
      <c r="O77" s="323"/>
      <c r="P77" s="28"/>
      <c r="Q77" s="202"/>
      <c r="R77" s="203"/>
      <c r="S77" s="203"/>
      <c r="T77" s="203"/>
      <c r="U77" s="203"/>
      <c r="V77" s="203"/>
      <c r="W77" s="203"/>
      <c r="X77" s="203"/>
      <c r="Y77" s="203"/>
      <c r="Z77" s="203"/>
      <c r="AA77" s="204"/>
      <c r="AB77" s="205">
        <v>0.1</v>
      </c>
      <c r="AC77" s="206"/>
      <c r="AD77" s="122"/>
      <c r="AE77" s="117" t="s">
        <v>100</v>
      </c>
      <c r="AF77" s="277" t="s">
        <v>91</v>
      </c>
      <c r="AG77" s="278"/>
      <c r="AH77" s="278"/>
      <c r="AI77" s="444">
        <f>IF(AI35="","",AI35)</f>
        <v>120000</v>
      </c>
      <c r="AJ77" s="444"/>
      <c r="AK77" s="444"/>
      <c r="AL77" s="445"/>
      <c r="AM77" s="424" t="s">
        <v>92</v>
      </c>
      <c r="AN77" s="424"/>
      <c r="AO77" s="440">
        <f>IF(AO35="","",AO35)</f>
        <v>1320000</v>
      </c>
      <c r="AP77" s="440"/>
      <c r="AQ77" s="440"/>
      <c r="AR77" s="440"/>
      <c r="AS77" s="440"/>
      <c r="AT77" s="440"/>
      <c r="AU77" s="441"/>
    </row>
    <row r="78" spans="1:47" ht="13.8" thickBot="1" x14ac:dyDescent="0.25">
      <c r="AA78" s="77" t="s">
        <v>105</v>
      </c>
      <c r="AM78" s="245" t="s">
        <v>7</v>
      </c>
      <c r="AN78" s="246"/>
      <c r="AO78" s="247"/>
      <c r="AP78" s="247"/>
      <c r="AQ78" s="247"/>
      <c r="AR78" s="247"/>
      <c r="AS78" s="247"/>
      <c r="AT78" s="247"/>
      <c r="AU78" s="248"/>
    </row>
    <row r="79" spans="1:47" ht="13.5" customHeight="1" x14ac:dyDescent="0.2">
      <c r="K79" s="249" t="s">
        <v>46</v>
      </c>
      <c r="L79" s="250" t="s">
        <v>13</v>
      </c>
      <c r="M79" s="251"/>
      <c r="N79" s="251"/>
      <c r="O79" s="251"/>
      <c r="P79" s="251"/>
      <c r="Q79" s="251"/>
      <c r="R79" s="251"/>
      <c r="S79" s="251"/>
      <c r="T79" s="251"/>
      <c r="U79" s="251"/>
      <c r="V79" s="251"/>
      <c r="W79" s="251"/>
      <c r="X79" s="252"/>
      <c r="Y79" s="249" t="s">
        <v>48</v>
      </c>
      <c r="Z79" s="250" t="s">
        <v>13</v>
      </c>
      <c r="AA79" s="251"/>
      <c r="AB79" s="251"/>
      <c r="AC79" s="251"/>
      <c r="AD79" s="251"/>
      <c r="AE79" s="251"/>
      <c r="AF79" s="251"/>
      <c r="AG79" s="251"/>
      <c r="AH79" s="251"/>
      <c r="AI79" s="251"/>
      <c r="AJ79" s="251"/>
      <c r="AK79" s="252"/>
      <c r="AM79" s="253">
        <f>AM37</f>
        <v>1536000</v>
      </c>
      <c r="AN79" s="254"/>
      <c r="AO79" s="254"/>
      <c r="AP79" s="254"/>
      <c r="AQ79" s="254"/>
      <c r="AR79" s="254"/>
      <c r="AS79" s="254"/>
      <c r="AT79" s="254"/>
      <c r="AU79" s="255"/>
    </row>
    <row r="80" spans="1:47" ht="14.4" customHeight="1" x14ac:dyDescent="0.2">
      <c r="A80" t="s">
        <v>12</v>
      </c>
      <c r="K80" s="243"/>
      <c r="L80" s="37"/>
      <c r="M80" s="36"/>
      <c r="N80" s="36"/>
      <c r="O80" s="36"/>
      <c r="P80" s="36"/>
      <c r="Q80" s="36"/>
      <c r="R80" s="36"/>
      <c r="S80" s="36"/>
      <c r="T80" s="36"/>
      <c r="U80" s="36"/>
      <c r="V80" s="36"/>
      <c r="W80" s="36"/>
      <c r="X80" s="38"/>
      <c r="Y80" s="243"/>
      <c r="Z80" s="37"/>
      <c r="AA80" s="36"/>
      <c r="AB80" s="36"/>
      <c r="AC80" s="36"/>
      <c r="AD80" s="36"/>
      <c r="AE80" s="36"/>
      <c r="AF80" s="36"/>
      <c r="AG80" s="36"/>
      <c r="AH80" s="36"/>
      <c r="AI80" s="36"/>
      <c r="AJ80" s="36"/>
      <c r="AK80" s="38"/>
      <c r="AM80" s="256"/>
      <c r="AN80" s="257"/>
      <c r="AO80" s="257"/>
      <c r="AP80" s="257"/>
      <c r="AQ80" s="257"/>
      <c r="AR80" s="257"/>
      <c r="AS80" s="257"/>
      <c r="AT80" s="257"/>
      <c r="AU80" s="258"/>
    </row>
    <row r="81" spans="1:47" ht="13.8" thickBot="1" x14ac:dyDescent="0.25">
      <c r="A81" t="s">
        <v>10</v>
      </c>
      <c r="K81" s="48"/>
      <c r="L81" s="49"/>
      <c r="X81" s="50"/>
      <c r="Y81" s="47"/>
      <c r="Z81" s="49"/>
      <c r="AK81" s="50"/>
      <c r="AM81" s="259"/>
      <c r="AN81" s="260"/>
      <c r="AO81" s="260"/>
      <c r="AP81" s="260"/>
      <c r="AQ81" s="260"/>
      <c r="AR81" s="260"/>
      <c r="AS81" s="260"/>
      <c r="AT81" s="260"/>
      <c r="AU81" s="261"/>
    </row>
    <row r="82" spans="1:47" ht="13.5" customHeight="1" x14ac:dyDescent="0.2">
      <c r="K82" s="243" t="s">
        <v>47</v>
      </c>
      <c r="L82" s="49"/>
      <c r="X82" s="50"/>
      <c r="Y82" s="243" t="s">
        <v>62</v>
      </c>
      <c r="Z82" s="49"/>
      <c r="AK82" s="50"/>
      <c r="AR82" s="33"/>
      <c r="AS82" s="33"/>
      <c r="AT82" s="33"/>
      <c r="AU82" s="33"/>
    </row>
    <row r="83" spans="1:47" ht="13.5" customHeight="1" x14ac:dyDescent="0.2">
      <c r="A83" s="34" t="s">
        <v>45</v>
      </c>
      <c r="K83" s="244"/>
      <c r="L83" s="40"/>
      <c r="M83" s="39"/>
      <c r="N83" s="39"/>
      <c r="O83" s="39"/>
      <c r="P83" s="39"/>
      <c r="Q83" s="39"/>
      <c r="R83" s="39"/>
      <c r="S83" s="39"/>
      <c r="T83" s="39"/>
      <c r="U83" s="39"/>
      <c r="V83" s="39"/>
      <c r="W83" s="39"/>
      <c r="X83" s="41"/>
      <c r="Y83" s="244"/>
      <c r="Z83" s="40"/>
      <c r="AA83" s="39"/>
      <c r="AB83" s="39"/>
      <c r="AC83" s="39"/>
      <c r="AD83" s="39"/>
      <c r="AE83" s="39"/>
      <c r="AF83" s="39"/>
      <c r="AG83" s="39"/>
      <c r="AH83" s="39"/>
      <c r="AI83" s="39"/>
      <c r="AJ83" s="39"/>
      <c r="AK83" s="41"/>
      <c r="AM83" s="34"/>
      <c r="AN83" s="34"/>
      <c r="AR83" s="35"/>
      <c r="AS83" s="35"/>
      <c r="AT83" s="35"/>
      <c r="AU83" s="35"/>
    </row>
    <row r="84" spans="1:47" ht="13.5" customHeight="1" x14ac:dyDescent="0.2">
      <c r="AR84" s="35"/>
      <c r="AS84" s="35"/>
      <c r="AT84" s="35"/>
      <c r="AU84" s="35"/>
    </row>
  </sheetData>
  <sheetProtection formatCells="0"/>
  <mergeCells count="247">
    <mergeCell ref="J1:Z2"/>
    <mergeCell ref="AE1:AU1"/>
    <mergeCell ref="A2:G3"/>
    <mergeCell ref="AN3:AU3"/>
    <mergeCell ref="J6:K7"/>
    <mergeCell ref="L6:M6"/>
    <mergeCell ref="N6:O6"/>
    <mergeCell ref="P6:R6"/>
    <mergeCell ref="A7:I7"/>
    <mergeCell ref="L7:M7"/>
    <mergeCell ref="Q10:AA10"/>
    <mergeCell ref="AH10:AT10"/>
    <mergeCell ref="AH11:AI11"/>
    <mergeCell ref="AJ11:AN11"/>
    <mergeCell ref="AO11:AP11"/>
    <mergeCell ref="AQ11:AU11"/>
    <mergeCell ref="N7:O7"/>
    <mergeCell ref="P7:R7"/>
    <mergeCell ref="AH7:AT7"/>
    <mergeCell ref="A8:N8"/>
    <mergeCell ref="AH8:AT8"/>
    <mergeCell ref="AH9:AT9"/>
    <mergeCell ref="AB13:AC14"/>
    <mergeCell ref="AD13:AE14"/>
    <mergeCell ref="AF13:AL13"/>
    <mergeCell ref="AM13:AU14"/>
    <mergeCell ref="AF14:AL14"/>
    <mergeCell ref="Q13:Z14"/>
    <mergeCell ref="AA13:AA14"/>
    <mergeCell ref="Q15:Z16"/>
    <mergeCell ref="AA15:AA16"/>
    <mergeCell ref="Q17:Z18"/>
    <mergeCell ref="AA17:AA18"/>
    <mergeCell ref="Q19:Z20"/>
    <mergeCell ref="AA19:AA20"/>
    <mergeCell ref="AB15:AC16"/>
    <mergeCell ref="AD15:AE16"/>
    <mergeCell ref="AF15:AL15"/>
    <mergeCell ref="AM15:AU16"/>
    <mergeCell ref="AF16:AL16"/>
    <mergeCell ref="AB19:AC20"/>
    <mergeCell ref="AD19:AE20"/>
    <mergeCell ref="AF19:AL19"/>
    <mergeCell ref="AM19:AU20"/>
    <mergeCell ref="AF20:AL20"/>
    <mergeCell ref="AB17:AC18"/>
    <mergeCell ref="AD17:AE18"/>
    <mergeCell ref="AF17:AL17"/>
    <mergeCell ref="AM17:AU18"/>
    <mergeCell ref="AF18:AL18"/>
    <mergeCell ref="AB21:AC22"/>
    <mergeCell ref="AD21:AE22"/>
    <mergeCell ref="AF21:AL21"/>
    <mergeCell ref="AM21:AU22"/>
    <mergeCell ref="AF22:AL22"/>
    <mergeCell ref="Q21:Z22"/>
    <mergeCell ref="AA21:AA22"/>
    <mergeCell ref="Q23:Z24"/>
    <mergeCell ref="AA23:AA24"/>
    <mergeCell ref="Q25:Z26"/>
    <mergeCell ref="AA25:AA26"/>
    <mergeCell ref="Q27:Z28"/>
    <mergeCell ref="AA27:AA28"/>
    <mergeCell ref="AB23:AC24"/>
    <mergeCell ref="AD23:AE24"/>
    <mergeCell ref="AF23:AL23"/>
    <mergeCell ref="AM23:AU24"/>
    <mergeCell ref="AF24:AL24"/>
    <mergeCell ref="AB27:AC28"/>
    <mergeCell ref="AD27:AE28"/>
    <mergeCell ref="AF27:AL27"/>
    <mergeCell ref="AM27:AU28"/>
    <mergeCell ref="AF28:AL28"/>
    <mergeCell ref="AB25:AC26"/>
    <mergeCell ref="AD25:AE26"/>
    <mergeCell ref="AF25:AL25"/>
    <mergeCell ref="AM25:AU26"/>
    <mergeCell ref="AF26:AL26"/>
    <mergeCell ref="AF30:AL30"/>
    <mergeCell ref="AB31:AC32"/>
    <mergeCell ref="AD31:AE32"/>
    <mergeCell ref="AF31:AL31"/>
    <mergeCell ref="AM31:AU32"/>
    <mergeCell ref="A29:O29"/>
    <mergeCell ref="AB29:AC30"/>
    <mergeCell ref="AD29:AE30"/>
    <mergeCell ref="AF29:AL29"/>
    <mergeCell ref="AM29:AU30"/>
    <mergeCell ref="A30:F31"/>
    <mergeCell ref="G30:I31"/>
    <mergeCell ref="J30:M31"/>
    <mergeCell ref="N30:O31"/>
    <mergeCell ref="Q29:Z30"/>
    <mergeCell ref="AA29:AA30"/>
    <mergeCell ref="Q31:Z32"/>
    <mergeCell ref="AA31:AA32"/>
    <mergeCell ref="AM35:AN35"/>
    <mergeCell ref="AO35:AU35"/>
    <mergeCell ref="AM36:AU36"/>
    <mergeCell ref="AM37:AU39"/>
    <mergeCell ref="J43:Z44"/>
    <mergeCell ref="AC43:AU43"/>
    <mergeCell ref="AM33:AN33"/>
    <mergeCell ref="AO33:AU33"/>
    <mergeCell ref="A34:C35"/>
    <mergeCell ref="D34:O35"/>
    <mergeCell ref="AF34:AH34"/>
    <mergeCell ref="AI34:AL34"/>
    <mergeCell ref="AM34:AN34"/>
    <mergeCell ref="AO34:AU34"/>
    <mergeCell ref="AB35:AC35"/>
    <mergeCell ref="AF35:AH35"/>
    <mergeCell ref="A32:C33"/>
    <mergeCell ref="D32:F33"/>
    <mergeCell ref="G32:I33"/>
    <mergeCell ref="J32:O33"/>
    <mergeCell ref="AF32:AL32"/>
    <mergeCell ref="Q33:AA35"/>
    <mergeCell ref="AF33:AL33"/>
    <mergeCell ref="AI35:AL35"/>
    <mergeCell ref="L49:M49"/>
    <mergeCell ref="N49:O49"/>
    <mergeCell ref="P49:R49"/>
    <mergeCell ref="AH49:AT49"/>
    <mergeCell ref="A50:N50"/>
    <mergeCell ref="AH50:AT50"/>
    <mergeCell ref="A44:G45"/>
    <mergeCell ref="AB44:AE44"/>
    <mergeCell ref="AF44:AK44"/>
    <mergeCell ref="AL44:AU44"/>
    <mergeCell ref="AN45:AU45"/>
    <mergeCell ref="J48:K49"/>
    <mergeCell ref="L48:M48"/>
    <mergeCell ref="N48:O48"/>
    <mergeCell ref="P48:R48"/>
    <mergeCell ref="A49:I49"/>
    <mergeCell ref="AB55:AC56"/>
    <mergeCell ref="AD55:AE56"/>
    <mergeCell ref="AF55:AL55"/>
    <mergeCell ref="AM55:AU56"/>
    <mergeCell ref="AF56:AL56"/>
    <mergeCell ref="AH51:AS51"/>
    <mergeCell ref="Q52:AA52"/>
    <mergeCell ref="AH52:AS52"/>
    <mergeCell ref="AH53:AI53"/>
    <mergeCell ref="AJ53:AN53"/>
    <mergeCell ref="AO53:AP53"/>
    <mergeCell ref="AQ53:AU53"/>
    <mergeCell ref="Q55:Z56"/>
    <mergeCell ref="AA55:AA56"/>
    <mergeCell ref="AB57:AC58"/>
    <mergeCell ref="AD57:AE58"/>
    <mergeCell ref="AF57:AL57"/>
    <mergeCell ref="AM57:AU58"/>
    <mergeCell ref="AF58:AL58"/>
    <mergeCell ref="Q57:Z58"/>
    <mergeCell ref="AA57:AA58"/>
    <mergeCell ref="Q59:Z60"/>
    <mergeCell ref="AA59:AA60"/>
    <mergeCell ref="Q61:Z62"/>
    <mergeCell ref="AA61:AA62"/>
    <mergeCell ref="Q63:Z64"/>
    <mergeCell ref="AA63:AA64"/>
    <mergeCell ref="AB59:AC60"/>
    <mergeCell ref="AD59:AE60"/>
    <mergeCell ref="AF59:AL59"/>
    <mergeCell ref="AM59:AU60"/>
    <mergeCell ref="AF60:AL60"/>
    <mergeCell ref="AB63:AC64"/>
    <mergeCell ref="AD63:AE64"/>
    <mergeCell ref="AF63:AL63"/>
    <mergeCell ref="AM63:AU64"/>
    <mergeCell ref="AF64:AL64"/>
    <mergeCell ref="AB61:AC62"/>
    <mergeCell ref="AD61:AE62"/>
    <mergeCell ref="AF61:AL61"/>
    <mergeCell ref="AM61:AU62"/>
    <mergeCell ref="AF62:AL62"/>
    <mergeCell ref="AB67:AC68"/>
    <mergeCell ref="AD67:AE68"/>
    <mergeCell ref="AF67:AL67"/>
    <mergeCell ref="AM67:AU68"/>
    <mergeCell ref="A68:O68"/>
    <mergeCell ref="AF68:AL68"/>
    <mergeCell ref="AB65:AC66"/>
    <mergeCell ref="AD65:AE66"/>
    <mergeCell ref="AF65:AL65"/>
    <mergeCell ref="AM65:AU66"/>
    <mergeCell ref="AF66:AL66"/>
    <mergeCell ref="Q65:Z66"/>
    <mergeCell ref="AA65:AA66"/>
    <mergeCell ref="Q67:Z68"/>
    <mergeCell ref="AA67:AA68"/>
    <mergeCell ref="A71:C72"/>
    <mergeCell ref="D71:F72"/>
    <mergeCell ref="G71:I72"/>
    <mergeCell ref="J71:O72"/>
    <mergeCell ref="AB71:AC72"/>
    <mergeCell ref="A69:F70"/>
    <mergeCell ref="G69:I70"/>
    <mergeCell ref="J69:M70"/>
    <mergeCell ref="N69:O70"/>
    <mergeCell ref="AB69:AC70"/>
    <mergeCell ref="AM77:AN77"/>
    <mergeCell ref="Q75:AA77"/>
    <mergeCell ref="AF75:AL75"/>
    <mergeCell ref="AM75:AN75"/>
    <mergeCell ref="AO75:AU75"/>
    <mergeCell ref="AO77:AU77"/>
    <mergeCell ref="AD69:AE70"/>
    <mergeCell ref="AF69:AL69"/>
    <mergeCell ref="AM69:AU70"/>
    <mergeCell ref="AF70:AL70"/>
    <mergeCell ref="AD71:AE72"/>
    <mergeCell ref="AF71:AL71"/>
    <mergeCell ref="AM71:AU72"/>
    <mergeCell ref="AF72:AL72"/>
    <mergeCell ref="Q69:Z70"/>
    <mergeCell ref="AA69:AA70"/>
    <mergeCell ref="Q71:Z72"/>
    <mergeCell ref="AA71:AA72"/>
    <mergeCell ref="Q73:Z74"/>
    <mergeCell ref="AA73:AA74"/>
    <mergeCell ref="A73:C74"/>
    <mergeCell ref="D73:O74"/>
    <mergeCell ref="AB73:AC74"/>
    <mergeCell ref="AD73:AE74"/>
    <mergeCell ref="AF73:AL73"/>
    <mergeCell ref="AM73:AU74"/>
    <mergeCell ref="AF74:AL74"/>
    <mergeCell ref="K82:K83"/>
    <mergeCell ref="Y82:Y83"/>
    <mergeCell ref="AM78:AU78"/>
    <mergeCell ref="K79:K80"/>
    <mergeCell ref="L79:X79"/>
    <mergeCell ref="Y79:Y80"/>
    <mergeCell ref="Z79:AK79"/>
    <mergeCell ref="AM79:AU81"/>
    <mergeCell ref="A76:C77"/>
    <mergeCell ref="D76:O77"/>
    <mergeCell ref="AF76:AH76"/>
    <mergeCell ref="AI76:AL76"/>
    <mergeCell ref="AM76:AN76"/>
    <mergeCell ref="AO76:AU76"/>
    <mergeCell ref="AB77:AC77"/>
    <mergeCell ref="AF77:AH77"/>
    <mergeCell ref="AI77:AL77"/>
  </mergeCells>
  <phoneticPr fontId="2"/>
  <dataValidations count="3">
    <dataValidation type="list" allowBlank="1" showInputMessage="1" showErrorMessage="1" sqref="AB15:AC32" xr:uid="{B18D01C7-6414-49EB-BC87-9926D9AF4C84}">
      <formula1>"　,非課税,8％,10％"</formula1>
    </dataValidation>
    <dataValidation type="custom" imeMode="on" allowBlank="1" showInputMessage="1" showErrorMessage="1" sqref="Q75 Q33" xr:uid="{D76514DE-4176-4C30-AEF2-209B8D382048}">
      <formula1>SUM(Q33:BH114)</formula1>
    </dataValidation>
    <dataValidation type="list" allowBlank="1" showInputMessage="1" showErrorMessage="1" sqref="AA15:AA32" xr:uid="{EA9FA82C-8FEE-4AE7-88EA-B4887FDF445A}">
      <formula1>"　　,※"</formula1>
    </dataValidation>
  </dataValidations>
  <pageMargins left="0.78740157480314965" right="0.59055118110236227" top="0.6692913385826772" bottom="0.19685039370078741" header="0.51181102362204722" footer="0.51181102362204722"/>
  <pageSetup paperSize="9" scale="91" fitToHeight="3" orientation="landscape" horizontalDpi="300" verticalDpi="300" r:id="rId1"/>
  <headerFooter alignWithMargins="0"/>
  <rowBreaks count="1" manualBreakCount="1">
    <brk id="42" max="46" man="1"/>
  </rowBreaks>
  <drawing r:id="rId2"/>
  <legacyDrawing r:id="rId3"/>
  <oleObjects>
    <mc:AlternateContent xmlns:mc="http://schemas.openxmlformats.org/markup-compatibility/2006">
      <mc:Choice Requires="x14">
        <oleObject progId="Paint.Picture" shapeId="25601" r:id="rId4">
          <objectPr defaultSize="0" autoPict="0" r:id="rId5">
            <anchor moveWithCells="1">
              <from>
                <xdr:col>40</xdr:col>
                <xdr:colOff>60960</xdr:colOff>
                <xdr:row>39</xdr:row>
                <xdr:rowOff>160020</xdr:rowOff>
              </from>
              <to>
                <xdr:col>47</xdr:col>
                <xdr:colOff>0</xdr:colOff>
                <xdr:row>41</xdr:row>
                <xdr:rowOff>144780</xdr:rowOff>
              </to>
            </anchor>
          </objectPr>
        </oleObject>
      </mc:Choice>
      <mc:Fallback>
        <oleObject progId="Paint.Picture" shapeId="25601" r:id="rId4"/>
      </mc:Fallback>
    </mc:AlternateContent>
    <mc:AlternateContent xmlns:mc="http://schemas.openxmlformats.org/markup-compatibility/2006">
      <mc:Choice Requires="x14">
        <oleObject progId="Paint.Picture" shapeId="25602" r:id="rId6">
          <objectPr defaultSize="0" autoPict="0" r:id="rId5">
            <anchor moveWithCells="1">
              <from>
                <xdr:col>40</xdr:col>
                <xdr:colOff>60960</xdr:colOff>
                <xdr:row>82</xdr:row>
                <xdr:rowOff>0</xdr:rowOff>
              </from>
              <to>
                <xdr:col>47</xdr:col>
                <xdr:colOff>0</xdr:colOff>
                <xdr:row>83</xdr:row>
                <xdr:rowOff>152400</xdr:rowOff>
              </to>
            </anchor>
          </objectPr>
        </oleObject>
      </mc:Choice>
      <mc:Fallback>
        <oleObject progId="Paint.Picture" shapeId="25602" r:id="rId6"/>
      </mc:Fallback>
    </mc:AlternateContent>
  </oleObjects>
  <mc:AlternateContent xmlns:mc="http://schemas.openxmlformats.org/markup-compatibility/2006">
    <mc:Choice Requires="x14">
      <controls>
        <mc:AlternateContent xmlns:mc="http://schemas.openxmlformats.org/markup-compatibility/2006">
          <mc:Choice Requires="x14">
            <control shapeId="25603" r:id="rId7" name="Check Box 3">
              <controlPr defaultSize="0" autoFill="0" autoLine="0" autoPict="0">
                <anchor moveWithCells="1">
                  <from>
                    <xdr:col>14</xdr:col>
                    <xdr:colOff>38100</xdr:colOff>
                    <xdr:row>8</xdr:row>
                    <xdr:rowOff>22860</xdr:rowOff>
                  </from>
                  <to>
                    <xdr:col>15</xdr:col>
                    <xdr:colOff>45720</xdr:colOff>
                    <xdr:row>8</xdr:row>
                    <xdr:rowOff>266700</xdr:rowOff>
                  </to>
                </anchor>
              </controlPr>
            </control>
          </mc:Choice>
        </mc:AlternateContent>
        <mc:AlternateContent xmlns:mc="http://schemas.openxmlformats.org/markup-compatibility/2006">
          <mc:Choice Requires="x14">
            <control shapeId="25604" r:id="rId8" name="Check Box 4">
              <controlPr defaultSize="0" autoFill="0" autoLine="0" autoPict="0">
                <anchor moveWithCells="1">
                  <from>
                    <xdr:col>14</xdr:col>
                    <xdr:colOff>38100</xdr:colOff>
                    <xdr:row>50</xdr:row>
                    <xdr:rowOff>22860</xdr:rowOff>
                  </from>
                  <to>
                    <xdr:col>15</xdr:col>
                    <xdr:colOff>45720</xdr:colOff>
                    <xdr:row>50</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8"/>
  <sheetViews>
    <sheetView workbookViewId="0">
      <selection activeCell="C39" sqref="C39"/>
    </sheetView>
  </sheetViews>
  <sheetFormatPr defaultColWidth="8.88671875" defaultRowHeight="13.2" x14ac:dyDescent="0.2"/>
  <cols>
    <col min="1" max="1" width="8.88671875" style="98"/>
    <col min="2" max="2" width="15.44140625" style="97" customWidth="1"/>
    <col min="3" max="3" width="95.109375" style="98" bestFit="1" customWidth="1"/>
    <col min="4" max="16384" width="8.88671875" style="98"/>
  </cols>
  <sheetData>
    <row r="1" spans="1:3" s="95" customFormat="1" ht="15" customHeight="1" x14ac:dyDescent="0.2">
      <c r="A1" s="95" t="s">
        <v>84</v>
      </c>
      <c r="B1" s="96" t="s">
        <v>81</v>
      </c>
      <c r="C1" s="95" t="s">
        <v>82</v>
      </c>
    </row>
    <row r="2" spans="1:3" ht="15" customHeight="1" x14ac:dyDescent="0.2">
      <c r="A2" s="95">
        <v>1</v>
      </c>
      <c r="B2" s="100">
        <v>41100</v>
      </c>
      <c r="C2" s="44" t="s">
        <v>83</v>
      </c>
    </row>
    <row r="3" spans="1:3" ht="15" customHeight="1" x14ac:dyDescent="0.2">
      <c r="A3" s="95">
        <v>2</v>
      </c>
      <c r="B3" s="100">
        <v>41730</v>
      </c>
      <c r="C3" s="98" t="s">
        <v>85</v>
      </c>
    </row>
    <row r="4" spans="1:3" ht="15" customHeight="1" x14ac:dyDescent="0.2">
      <c r="A4" s="95">
        <v>3</v>
      </c>
      <c r="B4" s="124">
        <v>45184</v>
      </c>
      <c r="C4" s="99" t="s">
        <v>104</v>
      </c>
    </row>
    <row r="5" spans="1:3" ht="15" customHeight="1" x14ac:dyDescent="0.2">
      <c r="C5" s="99"/>
    </row>
    <row r="6" spans="1:3" ht="15" customHeight="1" x14ac:dyDescent="0.2"/>
    <row r="7" spans="1:3" ht="15" customHeight="1" x14ac:dyDescent="0.2"/>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入力シート</vt:lpstr>
      <vt:lpstr>請求書（一般）</vt:lpstr>
      <vt:lpstr>入力サンプル</vt:lpstr>
      <vt:lpstr>入力サンプル （別紙明細とする場合）　</vt:lpstr>
      <vt:lpstr>更新履歴</vt:lpstr>
      <vt:lpstr>'請求書（一般）'!Print_Area</vt:lpstr>
      <vt:lpstr>入力サンプル!Print_Area</vt:lpstr>
      <vt:lpstr>'入力サンプル （別紙明細とする場合）　'!Print_Area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金山 一彦</cp:lastModifiedBy>
  <cp:lastPrinted>2023-09-14T01:31:21Z</cp:lastPrinted>
  <dcterms:created xsi:type="dcterms:W3CDTF">2008-01-30T04:59:20Z</dcterms:created>
  <dcterms:modified xsi:type="dcterms:W3CDTF">2023-11-27T07:13:22Z</dcterms:modified>
</cp:coreProperties>
</file>